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4988" windowHeight="6720"/>
  </bookViews>
  <sheets>
    <sheet name="AME Lean assessment" sheetId="5" r:id="rId1"/>
    <sheet name="AME definitions" sheetId="9" r:id="rId2"/>
    <sheet name="AME niðurstöður" sheetId="8" r:id="rId3"/>
    <sheet name="Góðar Spurningar" sheetId="1" r:id="rId4"/>
    <sheet name="Muda, Muri, Mura" sheetId="7" r:id="rId5"/>
    <sheet name="operation excellence spurningar" sheetId="2" r:id="rId6"/>
  </sheets>
  <externalReferences>
    <externalReference r:id="rId7"/>
  </externalReferenc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8"/>
  <c r="I18" s="1"/>
  <c r="D17"/>
  <c r="D18" s="1"/>
  <c r="F18" s="1"/>
  <c r="N17"/>
  <c r="N18" s="1"/>
  <c r="H17"/>
  <c r="J17" l="1"/>
  <c r="H18"/>
  <c r="J18" s="1"/>
  <c r="F17"/>
  <c r="J108" i="5" l="1"/>
  <c r="H108"/>
  <c r="F108"/>
  <c r="E108"/>
  <c r="D108"/>
  <c r="H100"/>
  <c r="F100"/>
  <c r="J100" s="1"/>
  <c r="E100"/>
  <c r="D100"/>
  <c r="H92"/>
  <c r="F92"/>
  <c r="J92" s="1"/>
  <c r="E92"/>
  <c r="D92"/>
  <c r="H84"/>
  <c r="F84"/>
  <c r="J84" s="1"/>
  <c r="E84"/>
  <c r="D84"/>
  <c r="J76"/>
  <c r="H76"/>
  <c r="F76"/>
  <c r="E76"/>
  <c r="D76"/>
  <c r="J68"/>
  <c r="H68"/>
  <c r="F68"/>
  <c r="E68"/>
  <c r="D68"/>
  <c r="H60"/>
  <c r="F60"/>
  <c r="J60" s="1"/>
  <c r="E60"/>
  <c r="D60"/>
  <c r="H52"/>
  <c r="F52"/>
  <c r="J52" s="1"/>
  <c r="E52"/>
  <c r="D52"/>
  <c r="J44"/>
  <c r="H44"/>
  <c r="F44"/>
  <c r="E44"/>
  <c r="D44"/>
  <c r="J36"/>
  <c r="H36"/>
  <c r="F36"/>
  <c r="E36"/>
  <c r="D36"/>
  <c r="H28"/>
  <c r="F28"/>
  <c r="J28" s="1"/>
  <c r="E28"/>
  <c r="D28"/>
  <c r="H20"/>
  <c r="F20"/>
  <c r="J20" s="1"/>
  <c r="E20"/>
  <c r="D20"/>
  <c r="J12"/>
  <c r="H12"/>
  <c r="F12"/>
  <c r="E12"/>
  <c r="D12"/>
  <c r="J4"/>
  <c r="J2" s="1"/>
  <c r="H4"/>
  <c r="F4"/>
  <c r="E4"/>
  <c r="D4"/>
  <c r="L2"/>
  <c r="D2"/>
</calcChain>
</file>

<file path=xl/sharedStrings.xml><?xml version="1.0" encoding="utf-8"?>
<sst xmlns="http://schemas.openxmlformats.org/spreadsheetml/2006/main" count="671" uniqueCount="414">
  <si>
    <t>Atriði sem gott er að hafa í huga í greiningu og Gemba</t>
  </si>
  <si>
    <t>Hvar sjáið þið að starfsmenn þurfa að "snerta" mörgum sinnum mál</t>
  </si>
  <si>
    <t>Of mikil framleiðsla</t>
  </si>
  <si>
    <t>Lager</t>
  </si>
  <si>
    <t>Of mikil vinnsla</t>
  </si>
  <si>
    <t>Bið</t>
  </si>
  <si>
    <t>Flutningur</t>
  </si>
  <si>
    <t>Hreyfing</t>
  </si>
  <si>
    <t>Gallar</t>
  </si>
  <si>
    <t>Flokkur</t>
  </si>
  <si>
    <t>Dæmi</t>
  </si>
  <si>
    <t>Eru störfin rútína eða mjög breytileg</t>
  </si>
  <si>
    <t>Hver er eftirspurn í ferlinu og takt tími</t>
  </si>
  <si>
    <t>Hvað er virði /purpose</t>
  </si>
  <si>
    <t>Sóun, Muda, Muri, Mura</t>
  </si>
  <si>
    <t>Of mikil byrði</t>
  </si>
  <si>
    <t>Tengist virði stefnu fyrirtækisins</t>
  </si>
  <si>
    <t xml:space="preserve">Eru ferli hönnuð til þess að ná markmiðum </t>
  </si>
  <si>
    <t>Eru starfsmenn virkir í að ná markmiðum og styðja ferlin þau</t>
  </si>
  <si>
    <t>ónýttir hæfileikar starfsfólks</t>
  </si>
  <si>
    <t>Eru til ferli</t>
  </si>
  <si>
    <t>Flæði og ferli (process)</t>
  </si>
  <si>
    <t>Eru þjónustuviðmið - erum við að halda þeim?</t>
  </si>
  <si>
    <t>Athuga samræmi milli þess sem vv vill og það sem starfsmenn halda að þeir eiga að gera</t>
  </si>
  <si>
    <t>Ef já?</t>
  </si>
  <si>
    <t>Hvenær voru ferli uppfærð</t>
  </si>
  <si>
    <t>Vita starfsmenn hvar ferli eru "geymd" og er verið að fara eftir þeim</t>
  </si>
  <si>
    <t>Veljið mikilvægustu ferlin og athugið hvort þau séu unnin á sama hátt (besta máta/SW)</t>
  </si>
  <si>
    <t>Fá þau þá þjálfun sem þau vilja</t>
  </si>
  <si>
    <t>Hvað kom út úr síðustu vinnustaðagreiningu og er búið að vinna með það?</t>
  </si>
  <si>
    <t>Hvaða breytingar hafa áður verið gert?</t>
  </si>
  <si>
    <t>Ef það væri eitthvað eitt sem þú gætir breytt hvað væri það</t>
  </si>
  <si>
    <t>Hvað finnst þér jákvætt við starfið?</t>
  </si>
  <si>
    <t>Management Practices</t>
  </si>
  <si>
    <t>Annual savings (% of COGS) due to improvement methodologies</t>
  </si>
  <si>
    <t>Total cost savings per employee due to improvement programs (lean)</t>
  </si>
  <si>
    <t>Number of benchmarking visits</t>
  </si>
  <si>
    <t>Quality</t>
  </si>
  <si>
    <t>What is the cost of quality (% of COGS)</t>
  </si>
  <si>
    <t>Poka-yoke (mistake proofing) methodology extensively implemented</t>
  </si>
  <si>
    <t>FMEA extensively implemented</t>
  </si>
  <si>
    <t>Employee problem solving teams extensively implemented</t>
  </si>
  <si>
    <t>PDCA extensively implement</t>
  </si>
  <si>
    <t>Finished Product First Pass Yield (%)</t>
  </si>
  <si>
    <t>Plant defect rate (PPm measure)</t>
  </si>
  <si>
    <t>Customer reject rate on shipped product (PPM)</t>
  </si>
  <si>
    <t>Scrap/rework as a % sales</t>
  </si>
  <si>
    <t>Warranty costs as a % sales</t>
  </si>
  <si>
    <t>Employment Practices</t>
  </si>
  <si>
    <t>Turnover rate (%)</t>
  </si>
  <si>
    <t xml:space="preserve">Absenteeism rate </t>
  </si>
  <si>
    <t>Hversu miklar fjarvistir eru í deildinni?</t>
  </si>
  <si>
    <t>How often is employee satisfaction measured</t>
  </si>
  <si>
    <t>Is plant financial information shared with all employees</t>
  </si>
  <si>
    <t>Number of employee ideas implemented</t>
  </si>
  <si>
    <t>Total cost savings of implemented ideas</t>
  </si>
  <si>
    <t>Training horus per employee</t>
  </si>
  <si>
    <t>Training hours per employee (on the job)</t>
  </si>
  <si>
    <t>Hvernig var starfsmaður þjálfaður þegar hann byrjaði</t>
  </si>
  <si>
    <t>Hvað hefur hann farið í mikla þjálfun?</t>
  </si>
  <si>
    <t xml:space="preserve">Safety </t>
  </si>
  <si>
    <t>Incident rate per 100 employees</t>
  </si>
  <si>
    <t>Do you monitor and investigate near misses</t>
  </si>
  <si>
    <t>Does facility use a formal BBS strategy</t>
  </si>
  <si>
    <t>Customer Focus</t>
  </si>
  <si>
    <t>Is there a formal ustomer - satisfaction program in place</t>
  </si>
  <si>
    <t>How often are customer satisfaction surveys conducted</t>
  </si>
  <si>
    <t>Hversu oft er athugað hvað vv vill</t>
  </si>
  <si>
    <t>Hvernig vitum við hvort að vv hafi verið óánægður? Er skýr leið inn?</t>
  </si>
  <si>
    <t>What percent of production employees visited customer locations last year (%)</t>
  </si>
  <si>
    <t>Fyrir þá sem eru ekki í framlínu  - hvenær talaðiru síðast við raunverulegan vv</t>
  </si>
  <si>
    <t>Supplier relations</t>
  </si>
  <si>
    <t>To what extent has plant adopted JIT/kanban systems with suppliers</t>
  </si>
  <si>
    <t>What % of key suppliers have been formally certified</t>
  </si>
  <si>
    <t>Are suppliers contractually committed to annual cost reductions</t>
  </si>
  <si>
    <t>Is a system in place to evaluate suppleirs</t>
  </si>
  <si>
    <t>Percent reduction in number of suppliers</t>
  </si>
  <si>
    <t>Manufacturing operations and Flexability</t>
  </si>
  <si>
    <t>To what extent has plant adopted cellular manufacturing practices</t>
  </si>
  <si>
    <t>To what extent does plant employe an internal "pull" system with kanban signals</t>
  </si>
  <si>
    <t>To what extent has the plant adopted standardized work</t>
  </si>
  <si>
    <t xml:space="preserve">To what extent has the plant adopted 5s </t>
  </si>
  <si>
    <t>Do managers and production personnel practices VSM</t>
  </si>
  <si>
    <t>Has plant emphasized lot-size reduction</t>
  </si>
  <si>
    <t>Have quick change over methods been widely adopted</t>
  </si>
  <si>
    <t>Standard order to shipment lead time</t>
  </si>
  <si>
    <t>On time delivery %</t>
  </si>
  <si>
    <t>Maintenance</t>
  </si>
  <si>
    <t>OEE for major production lines</t>
  </si>
  <si>
    <t>Does plant practices TPM</t>
  </si>
  <si>
    <t>Do machine operators perform preventative and routine maintenance</t>
  </si>
  <si>
    <t>Inventory Management</t>
  </si>
  <si>
    <t>Average days of raw materials inventory</t>
  </si>
  <si>
    <t>Average days of WIP inventory</t>
  </si>
  <si>
    <t>Average days of finished goods inventory</t>
  </si>
  <si>
    <t>Annual raw material turns</t>
  </si>
  <si>
    <t>Annual WIP turns</t>
  </si>
  <si>
    <t>Annual total inventory turns</t>
  </si>
  <si>
    <t>Environmental stewardship</t>
  </si>
  <si>
    <t>% reduction in toxic waste release</t>
  </si>
  <si>
    <t>% energy consumption per unit of production increase/decrease</t>
  </si>
  <si>
    <t>Competitiveness and Market Results</t>
  </si>
  <si>
    <t>Current productivity as sales per employee ($)</t>
  </si>
  <si>
    <t>Spurningar til yfirmanna</t>
  </si>
  <si>
    <t>Hvaða gögn ertu að skoða og afhverju</t>
  </si>
  <si>
    <t>Hvernig veistu hvort þið séuð að tapa eða vinna?</t>
  </si>
  <si>
    <t xml:space="preserve"> </t>
  </si>
  <si>
    <t>Benchmark series:</t>
  </si>
  <si>
    <t>&lt; Yr 1</t>
  </si>
  <si>
    <t>&lt; Yr 2</t>
  </si>
  <si>
    <t>&lt; Yr 3</t>
  </si>
  <si>
    <t>Síminn Continuous Improvement Management Tool</t>
  </si>
  <si>
    <t>2011 - LCL</t>
  </si>
  <si>
    <t>Ken 12/09</t>
  </si>
  <si>
    <t>Ken's comments</t>
  </si>
  <si>
    <t>Bill: FHR 10/10</t>
  </si>
  <si>
    <t>Bill's comments re FHR 10/10</t>
  </si>
  <si>
    <t>Jim 10/10</t>
  </si>
  <si>
    <t>Jim's comments re FHR 10/10</t>
  </si>
  <si>
    <t>Overall FHR 10/10</t>
  </si>
  <si>
    <t>GOAL</t>
  </si>
  <si>
    <t>FHR Tgt for 2011</t>
  </si>
  <si>
    <t>ACTUAL</t>
  </si>
  <si>
    <t>Action Plan</t>
  </si>
  <si>
    <t>Resp</t>
  </si>
  <si>
    <t>due date</t>
  </si>
  <si>
    <t>Comment re progress</t>
  </si>
  <si>
    <t>EOQ 2 Actual</t>
  </si>
  <si>
    <t>EOQ 3 Actual</t>
  </si>
  <si>
    <t>EOQ 4 Actual</t>
  </si>
  <si>
    <t>FHR plan for 2011</t>
  </si>
  <si>
    <t>LCL Goal 12/11</t>
  </si>
  <si>
    <t>Comments regarding goal</t>
  </si>
  <si>
    <t>EOQ 1 Actual</t>
  </si>
  <si>
    <t>1. Management Support</t>
  </si>
  <si>
    <t>Average Score</t>
  </si>
  <si>
    <t xml:space="preserve">Management is not aware of Lean concepts and has no plan to implement the strategy.  No training for most managers. </t>
  </si>
  <si>
    <t xml:space="preserve">Management is aware of Lean concepts but has not rationalized them for their operation.  No evidence of Lean Thinking among employees or management processes. </t>
  </si>
  <si>
    <t>1 to 1.9</t>
  </si>
  <si>
    <t xml:space="preserve">Management fully understands Lean concepts and has made the decision to implement but has not developed a vision or formal plan for implementation.  Management gives permission but not seen to lead by visible support. </t>
  </si>
  <si>
    <t>2 to 2.9</t>
  </si>
  <si>
    <t>M&amp;O upper management commitment is strong, and supportive. We have hired a full-time lean leader. Site Dir in FHR does not display lean thinking or strong leader style in support of lean - at best we can say that he supports our efforts, but is not leading them.</t>
  </si>
  <si>
    <t>if consider site mgmt, we would lower this to 2.5</t>
  </si>
  <si>
    <t>B: improve metrics, and make very visible in scorecards. 
Do not expect Site Dir support to change.</t>
  </si>
  <si>
    <t xml:space="preserve">Formal plan in place to implement Lean.  Implementation team in place and starting to work in specific areas. Some metrics exist. Management shows evidence of walking their talk by coaching and supporting.. </t>
  </si>
  <si>
    <t>3 to 3.9</t>
  </si>
  <si>
    <t>We have a firm plan to implement lean. Some metrics exist. Lack of Site Director's strong commitment is probably holding us back a bit.</t>
  </si>
  <si>
    <t>Strong management support from M&amp;O to LCL team.  Did not consider Design or FHR managers in this rating.</t>
  </si>
  <si>
    <t>B: New mgmt team is already committed to Lean thinking; Lean will be taught as a fundamental practice since "day one". Establish goal to have each employee involved in Lean within their first 12 months; Establish and support Morning Market; Develop strong Lean metrics. Might be difficult to get to 4 in first year because of all the new employees, and not sure how effective we will be at developing an implememtation team when we will be so busy growing.</t>
  </si>
  <si>
    <t>Keep doing what you are doing - morning market (red bins), training employees on lean &amp; 6S.  Implement a strong problem-solving culture through daily engagement at morning market.  Use visual mgmt tools, 6S activities and lean events to focus on continuous improvement.  All mgmt will be involved in 4 lean activities per year along with documented Leader Standard Work.</t>
  </si>
  <si>
    <t>Management fosters a Lean environment. Implementation teams involved throughout the company. A champion has been given responsibility of overseeing the Lean program.  Metrics developed, visible and include financials.</t>
  </si>
  <si>
    <t>4 to 4.9</t>
  </si>
  <si>
    <t>Recent hire of two employees well versed in lean.  Strong focus given to VSM and training of employees in lean techniques will be the focus in 2011.</t>
  </si>
  <si>
    <t>Lean has become the way of doing business.  Management strongly supports Lean &amp; CI visibly and with support. Accounting practices support Lean, as do reward and recognition systems</t>
  </si>
  <si>
    <t>2. Culture</t>
  </si>
  <si>
    <t>No cultural improvements addressed.  Little evidence of a 'no-blame' environment. Low employee involvement.  Low management alignment &amp; visibility. Feeling of 'I'm not sure I'd like to work here' present.</t>
  </si>
  <si>
    <t>There is an awareness of the cultural issues in the organization but no specific plans to improve.  Ideas are not brought forward easily. Managers not trained in diversity, conflict management, or culture issues.</t>
  </si>
  <si>
    <t>FHR continues to have an integration issue between the employees from AV and the regular FHR employees (as evidenced by some damage to AV employee cars);  There is also a silo mentality between the M&amp;O and R&amp;D.</t>
  </si>
  <si>
    <t>B: we can make some progress integrating M&amp;O and R&amp;D teams, but expect little progress integrating the workers given the uncertainty about future job security.</t>
  </si>
  <si>
    <t>Awareness of cultural issues exist and specific plans are in place to improve.  Encouragement for a 'no-blame' environment noted. Limited employee involvement noted or encouraged by management.  Some diversity training.</t>
  </si>
  <si>
    <t>Have not implemented a "non-blaming" culture.</t>
  </si>
  <si>
    <t>B: Values will be taught and stressed from day one: open culture, no blaming. Employee involvement will be encouraged but might be a little counter to Mexican culture; time is needed to build the Össur culture.</t>
  </si>
  <si>
    <t>Cultural changes addressed via communication and team meetings.  Managers trained in lean, performance improvement, and leadership.  Management models the way.  Employees are engaged and involved.</t>
  </si>
  <si>
    <t>J: Empower &amp; engage employees through lean events, suggestion program, communication meetings, focus groups, etc.</t>
  </si>
  <si>
    <t>Same as #1 - use daily problem solving activities at morning market to drive engaged/empowered employees.  Implement an employee suggestion process with a goal of 3 implemented kaizens by end of year.</t>
  </si>
  <si>
    <t>Cultural improvements seen.  Successes recognized &amp; rewarded.  Some areas embrace continuous improvement.  Employees at ease putting ideas and improvements forward - Often contribute spontaneously.</t>
  </si>
  <si>
    <t>Continuous Improvement is part of the culture.  Employee leadership widespread, spontaneous &amp; visibly supported. Empowerment is given and received. Employees know their contribution &amp; take responsibility with pride.</t>
  </si>
  <si>
    <t>3. 5S</t>
  </si>
  <si>
    <t>No formal workplace organization standard (5S) in place.  No workplace order can be seen.  Area untidy.  Materials, parts, and tools not organized &amp; have multiple locations.  End of day shift clean up may occur.  High dependence on cleaning staff.</t>
  </si>
  <si>
    <t>Company aware of the 5S principles but no training underway or completed.  Non-routine cleaning takes place.  Reliance on cleaning staff. Some areas are neater than others</t>
  </si>
  <si>
    <t>Some 5S training has been done and some areas of the company have done red tagging and are showing signs of order.  End of day cleaning by employees evident in these areas.</t>
  </si>
  <si>
    <t>Still lack discipline in following 5S guidelines with little to no root cause investigation completed.  Employees not actively leading efforts.</t>
  </si>
  <si>
    <t>Most areas have begun 5S.  Materials, parts and tools assigned permanent positions.  Cleaning schedules followed. Teams investigate root causes of disorder.  Employees participate, support, understand &amp; do most cleaning.</t>
  </si>
  <si>
    <t>Audit teams periodically asses 5S standards throughout the company.  All areas working on the 4th "S" and are standardizing all of their processes.  Evidence of employee pride. Minimal use of cleaning staff.</t>
  </si>
  <si>
    <t>J: Implement standardization thoughout facility with focussed lean events/activities, have accountability measures in place for all employees in regard to lean/5S, empower/engage employees to lead 5S efforts.
B: this needs to be a major focus as it is the foundation for quality, safety, etc.</t>
  </si>
  <si>
    <t>5S sustainment clearly part of company culture.  Everyone knows the well defined process for analyzing root causes of contamination.  Solutions prioritized and implemented quickly.  Employee ownership visible.  Almost no cleaning staff.</t>
  </si>
  <si>
    <t>4. Value Stream Mapping</t>
  </si>
  <si>
    <t>No processes have been mapped</t>
  </si>
  <si>
    <t>An understanding of VSM is evident.  Some attempts have been made to map a simple process</t>
  </si>
  <si>
    <t>our VSM exercise was not strongly oriented to developing a detailed VSM.</t>
  </si>
  <si>
    <t>Some VSM activities have been completed.  Strategy deployment is not linked to VSM process.</t>
  </si>
  <si>
    <t>A number of people have been trained in VSM.  Some processes have been mapped.  No improvements have been seen</t>
  </si>
  <si>
    <t>expect to map out the streams for foot covers and braces in prep for the move.</t>
  </si>
  <si>
    <t>Most understand the value of VSM.  The mapping done has uncovered opportunities for improvement.  Action plans have been put in place and responsibilities assigned.  Rapid improvements blitzes preceded by VSM.</t>
  </si>
  <si>
    <t>Strategy deployment is linked to VSM.</t>
  </si>
  <si>
    <t>All product transferred to LCL must have VSM.  Update maps every six months and use as a basisi to plan and have R.I. events.</t>
  </si>
  <si>
    <t>VSM is done regularly.  Trained people mentor, coach, and lead VSM. Mapping has uncovered opportunities for improvement.  Action plans have been put in place to improve the process.  Alignment with business objectives noted.</t>
  </si>
  <si>
    <t>Most processes mapped with results of the action plans recorded.  VSM is recognized by all employees and management as a valuable tool in the continuous improvement effort.  Part of daily thinking &amp; done across company.</t>
  </si>
  <si>
    <t>5. Setup Reduction</t>
  </si>
  <si>
    <t>Setup times not measured.  No attempt to reduce setup on any piece of equipment or processes (including admin. processes).  No appreciation of impact of setup time.</t>
  </si>
  <si>
    <t>no effort yet on S/u reduction.</t>
  </si>
  <si>
    <t>Minimal effort at all facilities to focus on setup reduction.</t>
  </si>
  <si>
    <t>Setup times known and accounted for in scheduling the facility.  Little evidence of knowledge of setup time reduction thinking.</t>
  </si>
  <si>
    <t>make a little progress where it will benefit the LCL</t>
  </si>
  <si>
    <t>Some informal setup reduction has been attempted.  Limited application in isolated locations.  Some training and some awareness of the setup reduction process exists.</t>
  </si>
  <si>
    <t xml:space="preserve">Formal setup reduction program in place.  A team has been put together and attempts made to identify and separate internal and external activities.  Awareness of the basic process exists. </t>
  </si>
  <si>
    <t>Formal setup reduction program has realized 50% reduction in some setup times.  Most critical pieces of equipment or processes have been visited at least once by the team.  Some evidence of setup times being prioritized according to impact on the business</t>
  </si>
  <si>
    <t>Actively pursue setup reduction in LCL.  Reduce die changeover from 45 minutes to 22 minutes on injection molding equipment.</t>
  </si>
  <si>
    <t>SMED events to reduce setups on injection molding machines.  Implement a water spider to insure cell changeovers occur within takt time.</t>
  </si>
  <si>
    <t>Setup times are less than 10 minutes on all critical pieces of equipment or processes.  Approaches to reducing setup times well defined and widely understood.</t>
  </si>
  <si>
    <t>6. Total Productive Maintenance</t>
  </si>
  <si>
    <t>Maintenance only performed when the machine breaks down.  No formal preventive maintenance system in place</t>
  </si>
  <si>
    <t>Preventive maintenance is done on an ad hoc basis by the maintenance personnel or sub-contractors.  No equipment history is collected</t>
  </si>
  <si>
    <t>Some preventive maintenance in lamination &amp; foot Covers</t>
  </si>
  <si>
    <t>continue where it makes sense for long-term benefit to the LCL</t>
  </si>
  <si>
    <t xml:space="preserve">A formal preventive maintenance system has been implemented. Evidence of the system is visible and easy to understand. Downtime is scheduled.  History is kept.  </t>
  </si>
  <si>
    <t>A daily/weekly preventive maintenance schedule is visible.  The operators (and office staff) are involved in the process of carrying out basic maintenance functions.</t>
  </si>
  <si>
    <t>Active PM program in place at LCL facility in 2011.</t>
  </si>
  <si>
    <t>Continue with focused TPM activities - use R.I. event to implement "large" changes</t>
  </si>
  <si>
    <t xml:space="preserve">Maintenance personnel &amp; operators work together to identify root causes and develop solutions.  Teams formed to improve  equipment through redesign &amp; modification.  Appropriate maintenance transferred to operators. </t>
  </si>
  <si>
    <t>Operators and Administrative staff take ownership of the equipment and are trained to carry out daily and weekly maintenance tasks.  Maintenance personnel are alerted when major overhaul is required.  Maintenance staff coaches and mentors.</t>
  </si>
  <si>
    <t>7. Pull Systems</t>
  </si>
  <si>
    <t>Production scheduling based on forecasting. No pull systems are being used for administrative processes or supply.</t>
  </si>
  <si>
    <t>Customer demand taken into account when scheduling production. Little knowledge of pull systems.</t>
  </si>
  <si>
    <t>Some form of kanban used in some areas.  Employees understand value of a visual signaling system.  A small number are trained in replenishment/pull systems.</t>
  </si>
  <si>
    <t>Kanban being used but very basic.  Too much inventory on lines and benefits of kanban system not understood.</t>
  </si>
  <si>
    <t>continue to develop our operational understanding of pull so we can better implement in LCL</t>
  </si>
  <si>
    <t>Cti custom brace production is good example of PULL</t>
  </si>
  <si>
    <t>Kanban is used to schedule finished goods.  Customer demand drives the system. The system is understood and visible to all employees.  Widespread training of replenishment/pull systems. Some pull systems are being used for administrative processes or supp</t>
  </si>
  <si>
    <t>Create pull systems based on customer demand.  Move from build to inventory to build to customer demand on more products.</t>
  </si>
  <si>
    <t>Build to ship - plan in place (Reuben).  Kanban system in place from injection molding to line by end of 2011.  Kanban system active throughout facility.</t>
  </si>
  <si>
    <t>Kanban can be seen in most areas, including the office.  Continuous improvement of the system is being done.  Documentation shows improvements.  Prioritized list of replenishment/pull system improvement projects exists.</t>
  </si>
  <si>
    <t>Customers, suppliers and production is run with kanban systems. Employees fully understand and utilize it and make adjustments.</t>
  </si>
  <si>
    <t>8. Production/Information Flow</t>
  </si>
  <si>
    <t>No fixed flow for products, materials or information.  Large batches and WIP exist.  Little flow visible as it is obstructed by clutter and WIP.</t>
  </si>
  <si>
    <t xml:space="preserve">Some evidence of product flow.  Some analysis has taken place.  Manufacturing sequences have been documented and some flowcharting has taken place for administrative processes. </t>
  </si>
  <si>
    <t>Flow can be seen in some areas.  Takt time is known but not utilized to its fullest.  Large batches and excessive WIP still exists</t>
  </si>
  <si>
    <t>Too much inventory still evidnet in facilities.  Need to move from batching to pull/flow system in cells.</t>
  </si>
  <si>
    <t>Reduce inventory by 50% with a focus on one piece flow.</t>
  </si>
  <si>
    <t>Continuous flow can be seen in a product family, material and information flow.  Takt time used and reduction in batch sizes and queues are evident.</t>
  </si>
  <si>
    <t>set up lines based on flow and takt.</t>
  </si>
  <si>
    <t>Training - understand takt time and use.  Use RRC's to reduce line side quantities to two hours and kanban implemented for 10 parts from injection molding equipment.</t>
  </si>
  <si>
    <t>Most product families and information have been converted to flow.  Batch sizes and WIP has been reduced and standard work is implemented and adhered to in most areas</t>
  </si>
  <si>
    <t>All areas have been converted to flow.  Entire production, material and administrative flows have been Value Stream Mapped. Batch sizes and WIP are at minimal levels.  Standard work is implemented in all areas</t>
  </si>
  <si>
    <t>9. Plant / Facility Layout</t>
  </si>
  <si>
    <t xml:space="preserve">Plant/facility has traditional layout (process villages) with like processes &amp; equipment making up departments e.g. Assembly; Consolidation, Machine Shop; Shipping etc. No evidence of layout associated with market demand or concern for efficiency. </t>
  </si>
  <si>
    <t>Some machinery/operations arranged by product/service families. Large queues of WIP exist.  No coordination of customer/supplier exists.  Few visual indicators in the facility. Waiting occurs. Walking distances to job steps are long.</t>
  </si>
  <si>
    <t>Some cellular thinking (grouping of processes) seen.  Some machines/processes arranged to satisfy product/service development flow.  Excessive WIP, parts, and waste exists in the cell.  Some evidence of sequencing to speed throughput to shipping.</t>
  </si>
  <si>
    <t>I know we progressed in the last year so I advanced the score a bit.</t>
  </si>
  <si>
    <t>Cti finishing good example of cellular manufacturing.  Flow is eveident in brace manufacturing but still needs improvement.</t>
  </si>
  <si>
    <t>B: expect progress to continue in FHR - do some minor low cost changes</t>
  </si>
  <si>
    <t xml:space="preserve">Cellular processing evident in plant/facility.  Queues of materials, parts, and process steps in the cell minimized and documented.  Cross training of workers has begun.  Spaghetti diagrams, VSM tools etc. exist.  Desire to reduce space. </t>
  </si>
  <si>
    <t>J: Reduce inventory, use lean tools to implement a flow facility.</t>
  </si>
  <si>
    <t>VSM for all product families, kanban with RRC's in place, water strider route established, no dunnage on production floor.</t>
  </si>
  <si>
    <t>Workers within the cell have been cross trained. Some support and administrative staff have been assigned to the cell.  WIP minimized using Takt time calculations where appropriate.  Changes taken with consideration for impact on customers.  Most flow through facility is visible, logical and visually signed</t>
  </si>
  <si>
    <t>Output synchronized between cells.  Pull systems exist.  WIP &amp; parts minimized.  Emphasis on making facility more responsive to customers.  Layout impact considered in bidding of major contracts. Flexibility everywhere. Admin and support staff are assigned to the cell.</t>
  </si>
  <si>
    <t>10. Standard Work</t>
  </si>
  <si>
    <t>No standard work procedures exist.  No understanding of the connection between continuous improvement and work standards.</t>
  </si>
  <si>
    <t>Some standard work procedures exist to show how the product is made, materials flow and administrative processes function, but are not current nor displayed in work areas. Thinking of internal customers beginning.</t>
  </si>
  <si>
    <t>Standard work procedures exist to show how the product is made, products flow and administrative processes function.  Some procedures evident in work area and readily accessible.  Preventive maintenance, setup, quality, reporting, etc standards are not used.</t>
  </si>
  <si>
    <t>Standard product work procedures are current and posted in the appropriate areas for maximum availability.  Evidence of other standard work procedures can be seen.</t>
  </si>
  <si>
    <t>we will have to create as much std work as necessary to effectively transfer the processes to the LCL</t>
  </si>
  <si>
    <t>Implement standard work procedures in quality, purchasing, maintenance, etc.</t>
  </si>
  <si>
    <t>Use R.I ebents to implement standard work throughout facility.</t>
  </si>
  <si>
    <t xml:space="preserve">All standard work procedures can be seen in most areas and are readily available.  Process owners know the what, when, where, why and how of their areas.  Ownership taken to use standards and keep them current.  </t>
  </si>
  <si>
    <t>All standard work procedures seen in all areas.  Employees have quick and free access. CI to operations reflected in procedures.  Standard work recognized in everything that the company does but made easy to change fast.</t>
  </si>
  <si>
    <t>11. Lean Product and Process Design</t>
  </si>
  <si>
    <t>Operational issues are considered late in the product and process design process.   There is little awareness of Lean Product and Process Design methodology.</t>
  </si>
  <si>
    <t>Minimal lean effort to reduce throughput time, cost, quality process (poka yokes) and manufacturing input.</t>
  </si>
  <si>
    <t>There is an awareness that product and process design has an impact on operations.  Some of the key development staff have been trained in Lean Product and Process Design (LPPD).  Some initial analysis has been undertaken.</t>
  </si>
  <si>
    <t xml:space="preserve">All key development and support staff have been trained in LPPD.  A  LPPD pilot has begun with some cross functional involvement.  Operational issues are now being considered in the design process.  There is some consideration given to the impact of the project on operations earlier in the process. </t>
  </si>
  <si>
    <t>B: we will develop and implement improved processes, but cultural change needs time and active management.</t>
  </si>
  <si>
    <t>B: This should match the FHR goal as there really will be no difference relative to mfgg site.
we will develop and implement improved processes, but cultural change needs time and active management.</t>
  </si>
  <si>
    <t>Use 3P in setup of cells/layout.  Become engaged with R&amp;D during gate process to have input on all product scheduled for LCL production.</t>
  </si>
  <si>
    <t>A number of key projects are now utilizing an improved lean design process.  There is a greater involvement  by cross functional teams.  Operational impact is now being considered as early as possible in the design process.  Additional tools such as design for manufacturing (DFM), Design for Assembly (DFA), Design for Operations (DFO) and Quality Functional Deployment QFD are being evaluated</t>
  </si>
  <si>
    <t>Involve cross functional team in design and process of new products.  Use the 3P process to reduce costs and decrease thruput times.  Establish gates that are based on lean criteria.</t>
  </si>
  <si>
    <t xml:space="preserve">Lean Product and Process Design has been adopted and implemented by the key development and support staff.  DFM, DFA, DFO and QFD tools are being utilized when possible.  Internal and external customer impact are being considered for all projects.  </t>
  </si>
  <si>
    <t>All stake holders are considered in the product and process design cycle.  DFA / DFM / QFD / DFO tools are utilized for all key projects.  Internal and External Customer / Partner success and 'value add' are key drivers in product and process design.</t>
  </si>
  <si>
    <t>12. Accounting Support for Lean</t>
  </si>
  <si>
    <t xml:space="preserve">Accounting system provides basic financial data based on cost accounting and batch production methodology.  There is little awareness of accountings role in support lean initiatives.   </t>
  </si>
  <si>
    <t>Minimal lean initiatives from accounting - support M&amp;O as needed but little understanding of lean concepts.</t>
  </si>
  <si>
    <t>B: I don't think this will be our focus for 2011, but we may still make a little progress.</t>
  </si>
  <si>
    <t>B: same as FHR</t>
  </si>
  <si>
    <t>Same as FHR</t>
  </si>
  <si>
    <t>There is an awareness that accounting has a role in supporting lean initiatives.  Some of the accounting and support staff has been trained in Lean Accounting methods and some initial analysis has been undertaken.</t>
  </si>
  <si>
    <t>All of the key accounting  and support staff  have been trained in Lean Accounting Methods.   A pilot project has begun in a value stream or cell utilizing lean financial measurements.  Accounting has begun to target the elimination of waste in its own processes.</t>
  </si>
  <si>
    <t xml:space="preserve">A  number of key value streams or cells are using lean performance measurements. Decisions regarding lean initiatives are beginning to use lean financial data.   Accounting has value stream mapped most of its own processes.  Some initial investigation has begun to review current standard costing methods </t>
  </si>
  <si>
    <t xml:space="preserve">All key value streams and cells are using lean performance measurements.  All key decisions regarding lean initiatives are based on lean financial data.  Standard costing methods are being reviewed and eliminated where possible. </t>
  </si>
  <si>
    <t xml:space="preserve">Accounting system provides financial data based on measurements at the value stream and cell activity level and provide support for lean initiatives.  The need for traditional accounting and control transactions have been eliminated.      </t>
  </si>
  <si>
    <t>13. Supply Chain</t>
  </si>
  <si>
    <t>Supply Decisions are made on price only.  Demand is communicated to suppliers primarily by purchase order.  Material flow is not considered in supply chain planning.  Suppliers metrics are not utilized</t>
  </si>
  <si>
    <t>Knowledge of pull systems, but demand decisions are made primarily from forecast. Some supplier metrics are known but are not communicated to supplier.  Additional costs are gathered but supply decisions are primarily by price.</t>
  </si>
  <si>
    <t>Demand decisions are based on forecast, and S&amp;OP has been implemented, but in the forecast still drives the factory. Supply chain decisions are based on prices, and supplier metrics not yet developed and therefore no sharing with suppliers.</t>
  </si>
  <si>
    <t>Demand decisions based on forecast.</t>
  </si>
  <si>
    <t>little value in driving this further in FHR since we will be moving products and changing suppliers.</t>
  </si>
  <si>
    <t>Some pull systems into place for suppliers.  Metrics are communicated to a number of suppliers. Costs are known and being utilized for some supply decisions.</t>
  </si>
  <si>
    <t>B: this seems to be a bit aggressive for the LCL in its first full year of operation</t>
  </si>
  <si>
    <t>Implement a supplier scorecard and post</t>
  </si>
  <si>
    <t>Reuben</t>
  </si>
  <si>
    <t xml:space="preserve">Pull systems exist for key suppliers and customers.  Metrics and scorecards are utilized for key suppliers.  Costs are utilized for supply decisions.  </t>
  </si>
  <si>
    <t xml:space="preserve">J: Implement a Supplier Challenge program (grade suppliers and post).  Focus on suppliers as partners.   Review consignement inventory, frequent deliveries, etc. </t>
  </si>
  <si>
    <t>Pull systems are utilized for 50% of external demand.  Metrics are being used for CI projects with suppliers.  Supplier Certification exists.  Material flow improvement projects are underway.  Most supply costs are understood and being utilized for team based supply decisions.</t>
  </si>
  <si>
    <t>Team based Supply Decisions are made on total cost of purchasing.  Demand is communicated to external partners primarily through pull systems based on customer demand. Material flow from supplier to customer has been maximized.  Metrics and 360 degree certification are used as a tool for CI.  Suppliers are utilized for CI projects</t>
  </si>
  <si>
    <t>14. Continuous Improvement</t>
  </si>
  <si>
    <t>No formalized improvement methods exist.  No evidence of employees, or managers concerned about continuous improvement.</t>
  </si>
  <si>
    <t>Improvements reactive - usually come from management/engineering/supervision or when a customer complaint is received.  Some training started in problem-solving.</t>
  </si>
  <si>
    <t>very little team problem solving going on, but it has been started through Jim's efforts to have PDCA sheets in the work areas.</t>
  </si>
  <si>
    <t>I think we should develop the operator methodology for PDCA so that we can effectively transfer to the LCL</t>
  </si>
  <si>
    <t>Some improvement methodology evident.  Teams sometimes used to develop solutions and use similar methods.  CI and problem-solving training supported by management and processes used by management.</t>
  </si>
  <si>
    <t>Progress in pro-actively addressing issues.  Need more employee involvement in process.</t>
  </si>
  <si>
    <t>A consistent method used to improve processes.  Normally CI is reactive but some proactively is seen.  Process owners are involved in the improvement efforts.  Results are documented and displayed.</t>
  </si>
  <si>
    <t>2011 will be a year of ramping up the brace and foot cover lines so we will add a lot of employees. We need to have processes in place to support CI as those people come on board.</t>
  </si>
  <si>
    <t>Employee suggestion program, problem solving activities, R.I. events and lots of training.</t>
  </si>
  <si>
    <t>Cont. Improve. through teams used to advance company.  All workers in an area trained in C.I. Tools &amp; use. Open documentation &amp; dashboard indicators used to track improvements. Improvements tied to dollar savings.</t>
  </si>
  <si>
    <t>Methods such as PDCA are known by all employees.  Outside eyes used to bring an outside perspective to C.I. Process &amp; uncover waste.  C.I. part of the company's culture.  CI used to improve relationships as well.</t>
  </si>
  <si>
    <t>Spurningar fyrir starfsmenn</t>
  </si>
  <si>
    <t>Er búið að athuga?</t>
  </si>
  <si>
    <t>Spyrja deildarstjóra/forstöðumann hvað deild á að gera (virði, markmið, vandamál)</t>
  </si>
  <si>
    <t>Spyrja starfsmenn hvað deild á að gera</t>
  </si>
  <si>
    <t>Spyrja innri/ytri viðskiptavin hvað deildin á að gera - er samræmi á milli?</t>
  </si>
  <si>
    <t>Hvar stoppa hlutir (í kerfum, hjá ákveðnum starfsmönnum)</t>
  </si>
  <si>
    <t>Hvar myndast "lager" (outlook, verkefni)</t>
  </si>
  <si>
    <t>Eru til lítil virðisgreiningarkort?</t>
  </si>
  <si>
    <t>Er mikill munur á því hvernig starfsmenn vinna vinnuna</t>
  </si>
  <si>
    <t>Hvaða skipulagsbreytingar hafa verið gerðar síðastliðin ár</t>
  </si>
  <si>
    <t>Ójafnt álag</t>
  </si>
  <si>
    <t>Dæmi um tól sem hægt er að nota til aðstoðar</t>
  </si>
  <si>
    <t>Spaghetti diagram</t>
  </si>
  <si>
    <t>Pareto rit</t>
  </si>
  <si>
    <t>Tímagreining</t>
  </si>
  <si>
    <t>Operator balance chart</t>
  </si>
  <si>
    <t>Lean Enterprise Attributes</t>
  </si>
  <si>
    <t>Companies &lt;1 Year</t>
  </si>
  <si>
    <t>Companies &lt;2 Years</t>
  </si>
  <si>
    <t>Companies &lt;3 Years</t>
  </si>
  <si>
    <t>Companies &gt;3 Years</t>
  </si>
  <si>
    <t xml:space="preserve">  1.   Management Support</t>
  </si>
  <si>
    <t xml:space="preserve">  2.   Culture</t>
  </si>
  <si>
    <t xml:space="preserve">  3.   5S</t>
  </si>
  <si>
    <t>a</t>
  </si>
  <si>
    <t xml:space="preserve">  4.   Value Stream Mapping</t>
  </si>
  <si>
    <t xml:space="preserve">  5.   Setup Reduction</t>
  </si>
  <si>
    <t xml:space="preserve">  6.   Total Productive Maintenance</t>
  </si>
  <si>
    <t xml:space="preserve">  7.   Pull Systems</t>
  </si>
  <si>
    <t xml:space="preserve">  8.   Production Flow</t>
  </si>
  <si>
    <t xml:space="preserve">  9.   Plant Layout</t>
  </si>
  <si>
    <t xml:space="preserve">Lean Enterprise Score </t>
  </si>
  <si>
    <t>Lean Enterprise Score %</t>
  </si>
  <si>
    <t>Score in increments of .5</t>
  </si>
  <si>
    <t>Definition</t>
  </si>
  <si>
    <t>No formal lean training program in place.  Management understands lean concepts but culture does not support lean thinking.</t>
  </si>
  <si>
    <t>Management understands lean (experience, learnings, seminars) and wants to implement but has not formalized. Facility does not have policy deployment in place.  Kaizen events are ad hoc.</t>
  </si>
  <si>
    <t>Facility policy deployment has been formalized and in place.  Key metrics are visual and discussed with all employees.  Management is involved in gemba walks with a focus on coaching the employees.  PDCA methodology is evident in some areas.</t>
  </si>
  <si>
    <t>Lean vision, strategies and actions are aligned and achieving some world class results.</t>
  </si>
  <si>
    <t>Lean vision, strategies, and actions are aligned and achieving world class results throughout the entire enterprise (supplier, support functions, customer)</t>
  </si>
  <si>
    <t>Employees "check their brain at the door" - no involvement.  Mentality is "do as you are told".</t>
  </si>
  <si>
    <t>Management not trained in lean or do they use problem solving tools (PDCA).  Policy Deployment not current with no action items to improve culture.  Less than 50% of employees have turned in a employee implemented idea or participated on lean event/training.</t>
  </si>
  <si>
    <t>Policy Deployment has specific plans for continuous improvement.  Employees are encouraged to bring new ideas forward.  Greater than 50% of employees support lean efforts (ideas, events, training).</t>
  </si>
  <si>
    <t>Monthly facility communication meetings held with financials discussed at quarter end.  Management follows leader standard work, and lead by example.  Problem solving is evident on the shop floor. Minimum 5 implemented ideas per employee.</t>
  </si>
  <si>
    <t xml:space="preserve">Cultural improvements seen.  Successes recognized &amp; rewarded.  Some areas embrace continuous improvement.  Employees at ease putting ideas and improvements forward - Often contribute spontaneously. </t>
  </si>
  <si>
    <t>Minimum of 8 implemented ideas per employee.  Shop floor employees leading problem solving teams (PDCA).</t>
  </si>
  <si>
    <t>100% employee participation in lean activities (ideas, events, training).  Evidence of employees leading "just do it" continuous improvement events and involved in training.  Minimum 15 ideas implemented per employee.</t>
  </si>
  <si>
    <t>5S checklist not being used.</t>
  </si>
  <si>
    <t>Employees know about 5S but it is not practiced.  5S checklist not being used monthly and 5S area map ownership not completed.</t>
  </si>
  <si>
    <t>5S area map with assigned owners in place.  50% of facility is completing monthly 5S checklists.</t>
  </si>
  <si>
    <t>Minimum 75% of areas have evidence of the first three S's in place with engaged employees's.</t>
  </si>
  <si>
    <t>100% of areas complete monthly 5S checklist.  Majority of items have a home location.  Evidence of the first four S's entrenched.</t>
  </si>
  <si>
    <t>5S is a way of doing business (no preperation required for a tour).  Ownership by employees is evident during gemba walk.  Sustained 5S effort led by employees evident.</t>
  </si>
  <si>
    <t>Upper management understands VSM and benefits.</t>
  </si>
  <si>
    <t xml:space="preserve">A number of people have been trained in VSM.  Some processes have been mapped.  No improvements have been seen. Minimum Facility VSM completed with current, future state and action plan. </t>
  </si>
  <si>
    <t>Management has received VSM training.  One or two value streams have been mapped.</t>
  </si>
  <si>
    <t>VSM of facility has been completed (current &amp; future state).  Actions plans for kaizen activities are driven from map.</t>
  </si>
  <si>
    <t xml:space="preserve">VSM is done regularly.  Trained people mentor, coach, and lead VSM. Mapping has uncovered opportunities for improvement.  Action plans have been put in place to improve the process.  Alignment with business objectives noted. </t>
  </si>
  <si>
    <t>VSM has been completed for all major product flows - current &amp; future state.  Full alignment with policy deployment is evident.  VSM are updated on an annual basis.</t>
  </si>
  <si>
    <t>Maps are updated every six months (shop floor employee input), tied to key financial measures and have a formal bridge plan/gap analysis tracking execution.</t>
  </si>
  <si>
    <t>Setup times of all major equipment is known and documented.</t>
  </si>
  <si>
    <t xml:space="preserve">Supervisors/team leads have been trained on setup reduction.  </t>
  </si>
  <si>
    <t>Standard work is posted and practiced with set-up times tracked.  Evidence of a 25% setup reduction has been realized on some equipment.</t>
  </si>
  <si>
    <t xml:space="preserve">Evidence of a 50% setup reduction on major equipment.  
Plans are in place to contine efforts.  </t>
  </si>
  <si>
    <t>Changeover on equipment is 10 minutes or less.  Assembly line can do a changeover within takt time.  Can do every part, every day - mixed model production.</t>
  </si>
  <si>
    <t>Maintenance or outside contractors do maintenance.  No system in place to track equipment maintenance.</t>
  </si>
  <si>
    <t>Visual management of PM program evident on equipment.  Equipment history is maintained with scheduled PM tasks.</t>
  </si>
  <si>
    <t>Operators have a daily/weekly/monthly check list and follow.</t>
  </si>
  <si>
    <t>Maintenance/operators use PDCA process in identifying root cause and implementing corrective action.  OEE measures are in place on critical pieces of equipment.</t>
  </si>
  <si>
    <t>Scheduled maintenance completed by operator.  Program has reached a predictive stage versus preventive.</t>
  </si>
  <si>
    <t>Scheduling production based on historical data.</t>
  </si>
  <si>
    <t>Scheduling production based on anticipated sales demand.</t>
  </si>
  <si>
    <t>Kanban or part replenishment system (water strider) evident in several areas with reduced line-side inventory.</t>
  </si>
  <si>
    <t>Kanban is used to schedule finished goods.  Customer demand drives the system. The system is understood and visible to all employees.  Widespread training of replenishment/pull systems. Some pull systems are being used for administrative processes or supplies</t>
  </si>
  <si>
    <t>Part replenishment used on all major value streams (kanban and/or water spider).  Kanban training given to employees.</t>
  </si>
  <si>
    <t>Minimum 2 hours typical WIP on line - visual line of sight evident with scheduled part deliveries (kanban or water spider route)</t>
  </si>
  <si>
    <t xml:space="preserve">50% of suppliers use kanban (2 bin) system or have the ability to build to actual run rates.   Parts are delivered line-side in RRC's (correct quantities). </t>
  </si>
  <si>
    <t>Evidence of flow of materials from warehouse or supermarket.  System uses ordering (manual) process to stock line.</t>
  </si>
  <si>
    <t>Evidence of flow from warehouse or supermarket with little regard to route or delivery time - parts are delivered as needed.  Large batches and excessive WIP (more than 8 hours) evident in area.</t>
  </si>
  <si>
    <t>Evidence of product flow from a supermarket with scheduled part deliveries for major value streams.  Information flow from start of supply chain to finished product flows with minimal bottlenecks.</t>
  </si>
  <si>
    <t>Delivery standard routes are established, scheduled product flow is evident, information is visual (visual info benefits flow) and employees understand information.</t>
  </si>
  <si>
    <t>VSM bridge plans are in place and being worked.  Less than 2 hours WIP on line.  Scheduled delivery in place to support line requirements.</t>
  </si>
  <si>
    <t>Waste is evident through spaghetti diagrams but has not been addressed.</t>
  </si>
  <si>
    <t>Sequencing -  evidence of area  layout to facilitate a flow of product through each process and the logical flow of product (ex. ABC structure of products) to maximize throughput.</t>
  </si>
  <si>
    <t>Documented - standard work.  Lean tools are being used to eliminate waste.</t>
  </si>
  <si>
    <t>Is there dedicated maintenance, engineer or other administrative support to the value stream (if applicable)?</t>
  </si>
  <si>
    <t>Standard work must contain the necessary three elements:
Takt time/cycle time (use 80/20 principle if multiple produt)
Standard work sequence
Standard Work In Process</t>
  </si>
  <si>
    <t>Standard Work used in all major value streams - employees empowered to improve process by red-lining improvements to process.</t>
  </si>
  <si>
    <t>Awareness level (e.g. completion of LPPD book club)</t>
  </si>
  <si>
    <t>Training matrix for skill level of lean within Product and Process Design developed.  Identified people for various levels of expertise (awareness level, practioner level, expert level, champion, sponsor).  DFM is understood with  M&amp;O engineers fully integrated in development process (pre gate 2).</t>
  </si>
  <si>
    <t>Identify what the lean design process looks like - a lean design checklist is a visual indicator in R&amp;D area (phase checklist into the gate process).  Minimum one project using lean design concepts.</t>
  </si>
  <si>
    <t>Lean Design concepts used in majority of R&amp;D projects.  Training goals have been achieved per plan (training matrix).</t>
  </si>
  <si>
    <t>3P concepts are an integral part in the design of new products.  Lean Design concepts used in all projects.  Evidence of continuous improvement - do results show improvements in ways that impact business results?</t>
  </si>
  <si>
    <t>12. Accounting Support for Lean (Össur Lean Finance)</t>
  </si>
  <si>
    <t>Awareness level of lean finance - value stream mapping of some processes, book club review, etc.</t>
  </si>
  <si>
    <t>Training matrix for skill level of lean using Lean Finance methods.  Identified people for various levels of expertise (awareness level, practioner level, expert level, champion, sponsor).  VSM of Finance process (e.g. invoicing, account receivables).</t>
  </si>
  <si>
    <t>Identify what the lean finance process looks like - a lean checklist is a visual indicator in finance area.  Has the VSM identified opportunities in process to improve?  Lean financial data is understood and measures are being developed.</t>
  </si>
  <si>
    <t>Lean financial data is used in key decision making process (e.g. Capex investments) and results are evident.</t>
  </si>
  <si>
    <t>Identify appropriate Supply Chain lean concepts.  Awareness of these is evident.</t>
  </si>
  <si>
    <r>
      <t xml:space="preserve">Some pull systems in place for suppliers.  Metrics are communicated </t>
    </r>
    <r>
      <rPr>
        <sz val="10"/>
        <rFont val="Arial"/>
        <family val="2"/>
      </rPr>
      <t>to a number of suppliers. Costs are known and being utilized for some supply decisions.</t>
    </r>
  </si>
  <si>
    <t xml:space="preserve">Performance metrics are used to establish levels of certification and are communicated internally and externally.  Training matrix for skill level of lean supply chain/procurement.  Identified people for various levels of expertise (awareness level, practioner level, expert level, champion, sponsor).  </t>
  </si>
  <si>
    <t>Supplier scorecard with quality, delivery, cost performance and lean measurements (continuous improvement activities, etc.) established and reviewed with key suppliers quarterly.</t>
  </si>
  <si>
    <t xml:space="preserve">The facility is integrated with suppliers in the improvement process with documented actions and results evidenced. </t>
  </si>
  <si>
    <t>Suppliers are actively engaged in facility continuous improvement projects with positive results illustrated.</t>
  </si>
  <si>
    <t>Training matrix for skill level of lean tools.  Identified people for various levels of expertise (awareness level, practioner level, expert level, champion, sponsor). Kaizen efforts are evident but sporadic.  At a minimum, root cause analysis is practiced in some areas (e.g. discrepant materials).</t>
  </si>
  <si>
    <t>A consistent method used to improve processes.  Normally CI is reactive but some proactively (Hoshin/strategic framework is evident) is seen.  Process owners are involved in the improvement efforts.  Results are documented and displayed.</t>
  </si>
  <si>
    <t>Strategy deployment has alignment with corporate goals, employees understand goals/expectations.  Supervisor level is involved in developing facility strategy.  Kaizen events are showing positive results on facility metrics.</t>
  </si>
  <si>
    <t>Structured kaizen plan in place to focus on improvements and is tied to the VSM and strategy deployment objectives.</t>
  </si>
  <si>
    <t xml:space="preserve">PDCA process (use of A3's) is used extensively (all levels involved) in facility to develop and implement corrective actions.   </t>
  </si>
</sst>
</file>

<file path=xl/styles.xml><?xml version="1.0" encoding="utf-8"?>
<styleSheet xmlns="http://schemas.openxmlformats.org/spreadsheetml/2006/main">
  <numFmts count="2">
    <numFmt numFmtId="164" formatCode="0.0"/>
    <numFmt numFmtId="165" formatCode="0.0%"/>
  </numFmts>
  <fonts count="27">
    <font>
      <sz val="11"/>
      <color theme="1"/>
      <name val="Calibri"/>
      <family val="2"/>
      <scheme val="minor"/>
    </font>
    <font>
      <b/>
      <sz val="11"/>
      <color theme="1"/>
      <name val="Calibri"/>
      <family val="2"/>
      <scheme val="minor"/>
    </font>
    <font>
      <sz val="18"/>
      <color theme="1"/>
      <name val="Calibri"/>
      <family val="2"/>
      <scheme val="minor"/>
    </font>
    <font>
      <sz val="10"/>
      <color theme="1"/>
      <name val="Arial"/>
      <family val="2"/>
    </font>
    <font>
      <b/>
      <sz val="12"/>
      <name val="Arial"/>
      <family val="2"/>
    </font>
    <font>
      <b/>
      <sz val="12"/>
      <color theme="1"/>
      <name val="Arial"/>
      <family val="2"/>
    </font>
    <font>
      <b/>
      <sz val="16"/>
      <name val="Arial"/>
      <family val="2"/>
    </font>
    <font>
      <b/>
      <u/>
      <sz val="10"/>
      <name val="Arial"/>
      <family val="2"/>
    </font>
    <font>
      <b/>
      <sz val="20"/>
      <name val="Arial"/>
      <family val="2"/>
    </font>
    <font>
      <b/>
      <sz val="12"/>
      <color theme="0"/>
      <name val="Arial"/>
      <family val="2"/>
    </font>
    <font>
      <b/>
      <sz val="10"/>
      <color theme="1"/>
      <name val="Arial"/>
      <family val="2"/>
    </font>
    <font>
      <b/>
      <sz val="10"/>
      <color indexed="9"/>
      <name val="Arial"/>
      <family val="2"/>
    </font>
    <font>
      <b/>
      <sz val="8"/>
      <color theme="0"/>
      <name val="Arial"/>
      <family val="2"/>
    </font>
    <font>
      <b/>
      <sz val="8"/>
      <color theme="1"/>
      <name val="Arial"/>
      <family val="2"/>
    </font>
    <font>
      <b/>
      <sz val="12"/>
      <color indexed="9"/>
      <name val="Arial"/>
      <family val="2"/>
    </font>
    <font>
      <b/>
      <sz val="10"/>
      <name val="Arial"/>
      <family val="2"/>
    </font>
    <font>
      <sz val="10"/>
      <name val="Arial"/>
      <family val="2"/>
    </font>
    <font>
      <sz val="10"/>
      <color theme="0"/>
      <name val="Arial"/>
      <family val="2"/>
    </font>
    <font>
      <u/>
      <sz val="10"/>
      <color indexed="12"/>
      <name val="Arial"/>
      <family val="2"/>
    </font>
    <font>
      <b/>
      <u/>
      <sz val="10"/>
      <color indexed="12"/>
      <name val="Arial"/>
      <family val="2"/>
    </font>
    <font>
      <b/>
      <sz val="10"/>
      <color theme="0"/>
      <name val="Arial"/>
      <family val="2"/>
    </font>
    <font>
      <sz val="10"/>
      <color theme="1"/>
      <name val="Calibri"/>
      <family val="2"/>
      <scheme val="minor"/>
    </font>
    <font>
      <sz val="11"/>
      <color theme="1"/>
      <name val="Calibri"/>
      <family val="2"/>
      <scheme val="minor"/>
    </font>
    <font>
      <sz val="10"/>
      <color indexed="9"/>
      <name val="Arial"/>
      <family val="2"/>
    </font>
    <font>
      <b/>
      <sz val="14"/>
      <name val="Arial"/>
      <family val="2"/>
    </font>
    <font>
      <sz val="12"/>
      <name val="Arial"/>
      <family val="2"/>
    </font>
    <font>
      <sz val="10"/>
      <color indexed="8"/>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theme="2"/>
        <bgColor indexed="64"/>
      </patternFill>
    </fill>
    <fill>
      <patternFill patternType="solid">
        <fgColor rgb="FFFFC000"/>
        <bgColor indexed="64"/>
      </patternFill>
    </fill>
    <fill>
      <patternFill patternType="solid">
        <fgColor rgb="FF00B0F0"/>
        <bgColor indexed="64"/>
      </patternFill>
    </fill>
    <fill>
      <patternFill patternType="solid">
        <fgColor indexed="1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3">
    <xf numFmtId="0" fontId="0" fillId="0" borderId="0"/>
    <xf numFmtId="0" fontId="18" fillId="0" borderId="0" applyNumberFormat="0" applyFill="0" applyBorder="0" applyAlignment="0" applyProtection="0">
      <alignment vertical="top"/>
      <protection locked="0"/>
    </xf>
    <xf numFmtId="9" fontId="22" fillId="0" borderId="0" applyFont="0" applyFill="0" applyBorder="0" applyAlignment="0" applyProtection="0"/>
  </cellStyleXfs>
  <cellXfs count="210">
    <xf numFmtId="0" fontId="0" fillId="0" borderId="0" xfId="0"/>
    <xf numFmtId="0" fontId="2" fillId="3" borderId="1" xfId="0" applyFont="1" applyFill="1" applyBorder="1" applyAlignment="1">
      <alignment horizontal="center"/>
    </xf>
    <xf numFmtId="0" fontId="1" fillId="0" borderId="1" xfId="0" applyFont="1" applyBorder="1" applyAlignment="1">
      <alignment horizontal="center"/>
    </xf>
    <xf numFmtId="0" fontId="0" fillId="0" borderId="1" xfId="0" applyBorder="1"/>
    <xf numFmtId="0" fontId="0" fillId="0" borderId="1" xfId="0" applyFont="1" applyBorder="1" applyAlignment="1">
      <alignment horizontal="left"/>
    </xf>
    <xf numFmtId="0" fontId="1" fillId="0" borderId="0" xfId="0" applyFont="1" applyAlignment="1">
      <alignment horizontal="center"/>
    </xf>
    <xf numFmtId="0" fontId="3" fillId="4" borderId="0" xfId="0" applyFont="1" applyFill="1"/>
    <xf numFmtId="0" fontId="3" fillId="0" borderId="0" xfId="0" applyFont="1"/>
    <xf numFmtId="0" fontId="4" fillId="4" borderId="0" xfId="0" applyFont="1" applyFill="1" applyBorder="1" applyAlignment="1">
      <alignment horizontal="right" vertical="center"/>
    </xf>
    <xf numFmtId="0" fontId="5" fillId="0" borderId="0" xfId="0" applyFont="1" applyAlignment="1">
      <alignment horizontal="center" vertical="center"/>
    </xf>
    <xf numFmtId="0" fontId="3" fillId="5" borderId="0" xfId="0" applyFont="1" applyFill="1"/>
    <xf numFmtId="0" fontId="4" fillId="6" borderId="0" xfId="0" applyFont="1" applyFill="1" applyBorder="1" applyAlignment="1">
      <alignment horizontal="center" vertical="center"/>
    </xf>
    <xf numFmtId="0" fontId="7" fillId="4" borderId="0" xfId="0" applyFont="1" applyFill="1" applyBorder="1" applyAlignment="1"/>
    <xf numFmtId="0" fontId="4" fillId="7" borderId="0" xfId="0" applyFont="1" applyFill="1" applyBorder="1" applyAlignment="1">
      <alignment horizontal="center" vertical="center"/>
    </xf>
    <xf numFmtId="0" fontId="4" fillId="3" borderId="0" xfId="0" applyFont="1" applyFill="1" applyBorder="1" applyAlignment="1">
      <alignment horizontal="center" vertical="center"/>
    </xf>
    <xf numFmtId="0" fontId="4" fillId="8" borderId="0" xfId="0" applyFont="1" applyFill="1" applyBorder="1" applyAlignment="1">
      <alignment horizontal="center" vertical="center"/>
    </xf>
    <xf numFmtId="0" fontId="4" fillId="0" borderId="0" xfId="0" applyFont="1" applyFill="1" applyBorder="1" applyAlignment="1">
      <alignment horizontal="center" vertical="center"/>
    </xf>
    <xf numFmtId="0" fontId="9" fillId="9" borderId="0"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4" fillId="9" borderId="6" xfId="0" applyFont="1" applyFill="1" applyBorder="1" applyAlignment="1">
      <alignment horizontal="center" vertical="center"/>
    </xf>
    <xf numFmtId="0" fontId="11" fillId="9"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 xfId="0"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3" fillId="4" borderId="1" xfId="0" applyFont="1" applyFill="1" applyBorder="1"/>
    <xf numFmtId="0" fontId="15" fillId="0" borderId="13"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3" fillId="0" borderId="1" xfId="0" applyFont="1" applyBorder="1"/>
    <xf numFmtId="0" fontId="15" fillId="0" borderId="1" xfId="0" applyFont="1" applyFill="1" applyBorder="1" applyAlignment="1">
      <alignment vertical="center" textRotation="180"/>
    </xf>
    <xf numFmtId="0" fontId="16" fillId="0" borderId="13"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6" fillId="7"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9" fillId="0" borderId="1" xfId="1" applyFont="1" applyFill="1" applyBorder="1" applyAlignment="1" applyProtection="1">
      <alignment horizontal="center" vertical="center" wrapText="1"/>
    </xf>
    <xf numFmtId="0" fontId="16" fillId="0" borderId="13" xfId="0" applyFont="1" applyFill="1" applyBorder="1" applyAlignment="1">
      <alignment horizontal="left" vertical="center" wrapText="1"/>
    </xf>
    <xf numFmtId="0" fontId="3" fillId="0" borderId="1" xfId="0" applyFont="1" applyBorder="1" applyAlignment="1">
      <alignment wrapText="1"/>
    </xf>
    <xf numFmtId="0" fontId="10" fillId="13" borderId="1" xfId="0" applyFont="1" applyFill="1" applyBorder="1" applyAlignment="1">
      <alignment horizontal="center" vertical="center" wrapText="1"/>
    </xf>
    <xf numFmtId="0" fontId="3" fillId="0" borderId="1" xfId="0" applyFont="1" applyBorder="1" applyAlignment="1">
      <alignment vertical="center" wrapText="1"/>
    </xf>
    <xf numFmtId="0" fontId="16" fillId="0" borderId="1" xfId="0" applyFont="1" applyFill="1" applyBorder="1" applyAlignment="1">
      <alignment vertical="center" wrapText="1"/>
    </xf>
    <xf numFmtId="0" fontId="16" fillId="0" borderId="15"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3" fillId="4" borderId="16" xfId="0" applyFont="1" applyFill="1" applyBorder="1" applyAlignment="1">
      <alignment horizontal="left" vertical="center" wrapText="1"/>
    </xf>
    <xf numFmtId="0" fontId="3" fillId="4" borderId="16" xfId="0" applyFont="1" applyFill="1" applyBorder="1" applyAlignment="1">
      <alignment horizontal="left" wrapText="1"/>
    </xf>
    <xf numFmtId="0" fontId="3" fillId="4"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horizontal="center"/>
    </xf>
    <xf numFmtId="0" fontId="9" fillId="9" borderId="6"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0" fontId="3" fillId="0" borderId="24" xfId="0" applyFont="1" applyBorder="1"/>
    <xf numFmtId="0" fontId="3" fillId="4" borderId="25" xfId="0" applyFont="1" applyFill="1" applyBorder="1" applyAlignment="1">
      <alignment horizontal="center" vertical="center"/>
    </xf>
    <xf numFmtId="0" fontId="3" fillId="4" borderId="25" xfId="0" applyFont="1" applyFill="1" applyBorder="1"/>
    <xf numFmtId="0" fontId="3" fillId="0" borderId="26" xfId="0" applyFont="1" applyBorder="1"/>
    <xf numFmtId="0" fontId="3" fillId="4" borderId="1" xfId="0" applyFont="1" applyFill="1" applyBorder="1" applyAlignment="1">
      <alignment horizontal="center" vertical="center"/>
    </xf>
    <xf numFmtId="0" fontId="3" fillId="0" borderId="26" xfId="0" applyFont="1" applyBorder="1" applyAlignment="1">
      <alignment wrapText="1"/>
    </xf>
    <xf numFmtId="0" fontId="16" fillId="0" borderId="1" xfId="1" applyFont="1" applyFill="1" applyBorder="1" applyAlignment="1" applyProtection="1">
      <alignment horizontal="center" vertical="center" wrapText="1"/>
    </xf>
    <xf numFmtId="0" fontId="3" fillId="0" borderId="26" xfId="0" applyFont="1" applyBorder="1" applyAlignment="1">
      <alignment horizontal="left" vertical="center" wrapText="1"/>
    </xf>
    <xf numFmtId="0" fontId="3" fillId="0" borderId="0" xfId="0" applyFont="1" applyFill="1"/>
    <xf numFmtId="0" fontId="14" fillId="9" borderId="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3" fillId="0" borderId="26" xfId="0" applyFont="1" applyBorder="1" applyAlignment="1">
      <alignment vertical="center" wrapText="1"/>
    </xf>
    <xf numFmtId="0" fontId="3" fillId="4" borderId="0" xfId="0" applyFont="1" applyFill="1" applyBorder="1"/>
    <xf numFmtId="0" fontId="3" fillId="0" borderId="0" xfId="0" applyFont="1" applyFill="1" applyBorder="1"/>
    <xf numFmtId="0" fontId="16" fillId="0" borderId="1" xfId="0" applyFont="1" applyFill="1" applyBorder="1" applyAlignment="1">
      <alignment horizontal="left" vertical="top" wrapText="1"/>
    </xf>
    <xf numFmtId="0" fontId="3" fillId="0" borderId="26" xfId="0" applyFont="1" applyFill="1" applyBorder="1"/>
    <xf numFmtId="0" fontId="10" fillId="0" borderId="26" xfId="0" applyFont="1" applyBorder="1" applyAlignment="1">
      <alignment vertical="center" wrapText="1"/>
    </xf>
    <xf numFmtId="0" fontId="3" fillId="7" borderId="1" xfId="0" applyFont="1" applyFill="1" applyBorder="1" applyAlignment="1">
      <alignment horizontal="center" vertical="center" wrapText="1"/>
    </xf>
    <xf numFmtId="0" fontId="16" fillId="0" borderId="26" xfId="0" applyFont="1" applyFill="1" applyBorder="1" applyAlignment="1">
      <alignment horizontal="left" vertical="center" wrapText="1"/>
    </xf>
    <xf numFmtId="0" fontId="16" fillId="3" borderId="1" xfId="0" applyFont="1" applyFill="1" applyBorder="1" applyAlignment="1">
      <alignment horizontal="center" vertical="center" wrapText="1"/>
    </xf>
    <xf numFmtId="164" fontId="15" fillId="0" borderId="28" xfId="0" applyNumberFormat="1" applyFont="1" applyFill="1" applyBorder="1" applyAlignment="1">
      <alignment horizontal="center" vertical="center" wrapText="1"/>
    </xf>
    <xf numFmtId="164" fontId="15" fillId="0" borderId="21" xfId="0" applyNumberFormat="1" applyFont="1" applyFill="1" applyBorder="1" applyAlignment="1">
      <alignment horizontal="center" vertical="center" wrapText="1"/>
    </xf>
    <xf numFmtId="164" fontId="15" fillId="0" borderId="22" xfId="0" applyNumberFormat="1" applyFont="1" applyFill="1" applyBorder="1" applyAlignment="1">
      <alignment horizontal="center" vertical="center" wrapText="1"/>
    </xf>
    <xf numFmtId="0" fontId="15" fillId="10" borderId="9"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6" fillId="0" borderId="1" xfId="1" applyFont="1" applyFill="1" applyBorder="1" applyAlignment="1" applyProtection="1">
      <alignment horizontal="left" vertical="center" wrapText="1"/>
    </xf>
    <xf numFmtId="0" fontId="16" fillId="10" borderId="3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6" fillId="0" borderId="1" xfId="0" applyFont="1" applyFill="1" applyBorder="1" applyAlignment="1">
      <alignment vertical="top" wrapText="1"/>
    </xf>
    <xf numFmtId="0" fontId="16" fillId="0" borderId="31"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0" fillId="7" borderId="32"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4" fillId="9" borderId="8" xfId="0" applyFont="1" applyFill="1" applyBorder="1" applyAlignment="1">
      <alignment horizontal="center" vertical="center" wrapText="1"/>
    </xf>
    <xf numFmtId="0" fontId="3" fillId="0" borderId="0" xfId="0" applyFont="1" applyBorder="1"/>
    <xf numFmtId="0" fontId="15" fillId="0" borderId="1" xfId="0" applyFont="1" applyFill="1" applyBorder="1" applyAlignment="1">
      <alignment horizontal="center" vertical="center"/>
    </xf>
    <xf numFmtId="0" fontId="3" fillId="0" borderId="26" xfId="0" applyFont="1" applyBorder="1" applyAlignment="1">
      <alignment vertical="center"/>
    </xf>
    <xf numFmtId="0" fontId="16" fillId="0" borderId="1" xfId="0" applyNumberFormat="1" applyFont="1" applyFill="1" applyBorder="1" applyAlignment="1">
      <alignment horizontal="left" vertical="center" wrapText="1"/>
    </xf>
    <xf numFmtId="0" fontId="3" fillId="0" borderId="1" xfId="0" applyFont="1" applyFill="1" applyBorder="1"/>
    <xf numFmtId="0" fontId="21" fillId="0" borderId="1" xfId="0" applyFont="1" applyFill="1" applyBorder="1" applyAlignment="1">
      <alignment wrapText="1"/>
    </xf>
    <xf numFmtId="0" fontId="2" fillId="0" borderId="1" xfId="0" applyFont="1" applyFill="1" applyBorder="1" applyAlignment="1"/>
    <xf numFmtId="0" fontId="0" fillId="0" borderId="1" xfId="0" applyFill="1" applyBorder="1"/>
    <xf numFmtId="0" fontId="1" fillId="0" borderId="1" xfId="0" applyFont="1" applyFill="1" applyBorder="1" applyAlignment="1">
      <alignment horizontal="center"/>
    </xf>
    <xf numFmtId="0" fontId="1" fillId="0" borderId="1" xfId="0" applyFont="1" applyFill="1" applyBorder="1"/>
    <xf numFmtId="0" fontId="1" fillId="0" borderId="1" xfId="0" applyFont="1" applyBorder="1" applyAlignment="1">
      <alignment horizontal="center" wrapText="1"/>
    </xf>
    <xf numFmtId="0" fontId="23" fillId="4" borderId="0" xfId="0" applyFont="1" applyFill="1" applyBorder="1"/>
    <xf numFmtId="0" fontId="0" fillId="0" borderId="0" xfId="0" applyBorder="1"/>
    <xf numFmtId="0" fontId="24" fillId="0" borderId="6" xfId="0" applyFont="1" applyFill="1" applyBorder="1" applyAlignment="1">
      <alignment vertical="center"/>
    </xf>
    <xf numFmtId="0" fontId="23" fillId="4" borderId="7" xfId="0" applyFont="1" applyFill="1" applyBorder="1"/>
    <xf numFmtId="0" fontId="11" fillId="9" borderId="6" xfId="0" applyFont="1" applyFill="1" applyBorder="1" applyAlignment="1">
      <alignment horizontal="center" vertical="center" wrapText="1"/>
    </xf>
    <xf numFmtId="0" fontId="15" fillId="12" borderId="6" xfId="0" applyFont="1" applyFill="1" applyBorder="1" applyAlignment="1">
      <alignment horizontal="center" vertical="center" wrapText="1"/>
    </xf>
    <xf numFmtId="0" fontId="0" fillId="0" borderId="0" xfId="0" applyBorder="1" applyAlignment="1">
      <alignment horizontal="center"/>
    </xf>
    <xf numFmtId="0" fontId="15" fillId="12" borderId="6" xfId="0" applyFont="1" applyFill="1" applyBorder="1" applyAlignment="1">
      <alignment vertical="center" wrapText="1"/>
    </xf>
    <xf numFmtId="0" fontId="4" fillId="0" borderId="27" xfId="0" applyFont="1" applyFill="1" applyBorder="1" applyAlignment="1">
      <alignment horizontal="left"/>
    </xf>
    <xf numFmtId="0" fontId="4" fillId="0" borderId="35" xfId="0" applyFont="1" applyFill="1" applyBorder="1" applyAlignment="1">
      <alignment horizontal="center"/>
    </xf>
    <xf numFmtId="164" fontId="4" fillId="0" borderId="35" xfId="0" applyNumberFormat="1" applyFont="1" applyBorder="1" applyAlignment="1">
      <alignment horizontal="center"/>
    </xf>
    <xf numFmtId="164" fontId="9" fillId="14" borderId="27" xfId="0" applyNumberFormat="1" applyFont="1" applyFill="1" applyBorder="1" applyAlignment="1">
      <alignment horizontal="center"/>
    </xf>
    <xf numFmtId="164" fontId="0" fillId="0" borderId="0" xfId="0" applyNumberFormat="1" applyBorder="1"/>
    <xf numFmtId="164" fontId="4" fillId="0" borderId="35" xfId="0" applyNumberFormat="1" applyFont="1" applyFill="1" applyBorder="1" applyAlignment="1">
      <alignment horizontal="center"/>
    </xf>
    <xf numFmtId="164" fontId="4" fillId="0" borderId="27" xfId="0" applyNumberFormat="1" applyFont="1" applyBorder="1" applyAlignment="1">
      <alignment horizontal="center"/>
    </xf>
    <xf numFmtId="164" fontId="9" fillId="14" borderId="35" xfId="0" applyNumberFormat="1" applyFont="1" applyFill="1" applyBorder="1" applyAlignment="1">
      <alignment horizontal="center"/>
    </xf>
    <xf numFmtId="164" fontId="4" fillId="4" borderId="27" xfId="0" applyNumberFormat="1" applyFont="1" applyFill="1" applyBorder="1" applyAlignment="1">
      <alignment horizontal="center"/>
    </xf>
    <xf numFmtId="164" fontId="4" fillId="4" borderId="9" xfId="0" applyNumberFormat="1" applyFont="1" applyFill="1" applyBorder="1" applyAlignment="1">
      <alignment horizontal="center"/>
    </xf>
    <xf numFmtId="0" fontId="4" fillId="0" borderId="9" xfId="0" applyFont="1" applyFill="1" applyBorder="1" applyAlignment="1">
      <alignment horizontal="left" wrapText="1"/>
    </xf>
    <xf numFmtId="0" fontId="4" fillId="0" borderId="36" xfId="0" applyFont="1" applyFill="1" applyBorder="1" applyAlignment="1">
      <alignment horizontal="center" wrapText="1"/>
    </xf>
    <xf numFmtId="164" fontId="4" fillId="0" borderId="36" xfId="0" applyNumberFormat="1" applyFont="1" applyBorder="1" applyAlignment="1">
      <alignment horizontal="center"/>
    </xf>
    <xf numFmtId="164" fontId="4" fillId="0" borderId="9" xfId="0" applyNumberFormat="1" applyFont="1" applyBorder="1" applyAlignment="1">
      <alignment horizontal="center"/>
    </xf>
    <xf numFmtId="164" fontId="4" fillId="0" borderId="36" xfId="0" applyNumberFormat="1" applyFont="1" applyFill="1" applyBorder="1" applyAlignment="1">
      <alignment horizontal="center"/>
    </xf>
    <xf numFmtId="164" fontId="9" fillId="14" borderId="36" xfId="0" applyNumberFormat="1" applyFont="1" applyFill="1" applyBorder="1" applyAlignment="1">
      <alignment horizontal="center"/>
    </xf>
    <xf numFmtId="164" fontId="9" fillId="14" borderId="9" xfId="0" applyNumberFormat="1" applyFont="1" applyFill="1" applyBorder="1" applyAlignment="1">
      <alignment horizontal="center"/>
    </xf>
    <xf numFmtId="0" fontId="4" fillId="0" borderId="9" xfId="0" applyFont="1" applyFill="1" applyBorder="1" applyAlignment="1">
      <alignment horizontal="left" vertical="center" wrapText="1"/>
    </xf>
    <xf numFmtId="0" fontId="4" fillId="0" borderId="36" xfId="0" applyFont="1" applyFill="1" applyBorder="1" applyAlignment="1">
      <alignment horizontal="center" vertical="center" wrapText="1"/>
    </xf>
    <xf numFmtId="164" fontId="4" fillId="0" borderId="36" xfId="0" applyNumberFormat="1" applyFont="1" applyBorder="1" applyAlignment="1">
      <alignment horizontal="center" vertical="center"/>
    </xf>
    <xf numFmtId="164" fontId="9" fillId="14" borderId="9" xfId="0" applyNumberFormat="1" applyFont="1" applyFill="1" applyBorder="1" applyAlignment="1">
      <alignment horizontal="center" vertical="center"/>
    </xf>
    <xf numFmtId="164" fontId="0" fillId="0" borderId="0" xfId="0" applyNumberFormat="1" applyBorder="1" applyAlignment="1">
      <alignment vertical="center"/>
    </xf>
    <xf numFmtId="164" fontId="4" fillId="0" borderId="36" xfId="0" applyNumberFormat="1" applyFont="1" applyFill="1" applyBorder="1" applyAlignment="1">
      <alignment horizontal="center" vertical="center"/>
    </xf>
    <xf numFmtId="164" fontId="4" fillId="0" borderId="9" xfId="0" applyNumberFormat="1" applyFont="1" applyBorder="1" applyAlignment="1">
      <alignment horizontal="center" vertical="center"/>
    </xf>
    <xf numFmtId="164" fontId="9" fillId="14" borderId="36" xfId="0" applyNumberFormat="1" applyFont="1" applyFill="1" applyBorder="1" applyAlignment="1">
      <alignment horizontal="center" vertical="center"/>
    </xf>
    <xf numFmtId="0" fontId="0" fillId="0" borderId="0" xfId="0" applyAlignment="1">
      <alignment vertical="center"/>
    </xf>
    <xf numFmtId="164" fontId="4" fillId="4" borderId="9" xfId="0" applyNumberFormat="1" applyFont="1" applyFill="1" applyBorder="1" applyAlignment="1">
      <alignment horizontal="center" vertical="center"/>
    </xf>
    <xf numFmtId="0" fontId="4" fillId="0" borderId="15" xfId="0" applyFont="1" applyFill="1" applyBorder="1" applyAlignment="1">
      <alignment horizontal="left" wrapText="1"/>
    </xf>
    <xf numFmtId="0" fontId="4" fillId="0" borderId="37" xfId="0" applyFont="1" applyFill="1" applyBorder="1" applyAlignment="1">
      <alignment horizontal="center" wrapText="1"/>
    </xf>
    <xf numFmtId="164" fontId="4" fillId="0" borderId="37" xfId="0" applyNumberFormat="1" applyFont="1" applyBorder="1" applyAlignment="1">
      <alignment horizontal="center"/>
    </xf>
    <xf numFmtId="164" fontId="4" fillId="0" borderId="15" xfId="0" applyNumberFormat="1" applyFont="1" applyBorder="1" applyAlignment="1">
      <alignment horizontal="center"/>
    </xf>
    <xf numFmtId="164" fontId="4" fillId="0" borderId="37" xfId="0" applyNumberFormat="1" applyFont="1" applyFill="1" applyBorder="1" applyAlignment="1">
      <alignment horizontal="center"/>
    </xf>
    <xf numFmtId="164" fontId="4" fillId="4" borderId="29" xfId="0" applyNumberFormat="1" applyFont="1" applyFill="1" applyBorder="1" applyAlignment="1">
      <alignment horizontal="center"/>
    </xf>
    <xf numFmtId="0" fontId="4" fillId="0" borderId="38" xfId="0" applyFont="1" applyFill="1" applyBorder="1" applyAlignment="1">
      <alignment horizontal="right" wrapText="1"/>
    </xf>
    <xf numFmtId="2" fontId="4" fillId="0" borderId="2" xfId="0" applyNumberFormat="1" applyFont="1" applyFill="1" applyBorder="1" applyAlignment="1">
      <alignment horizontal="center"/>
    </xf>
    <xf numFmtId="2" fontId="4" fillId="0" borderId="38" xfId="0" applyNumberFormat="1" applyFont="1" applyBorder="1" applyAlignment="1">
      <alignment horizontal="center"/>
    </xf>
    <xf numFmtId="164" fontId="4" fillId="0" borderId="38" xfId="0" applyNumberFormat="1" applyFont="1" applyBorder="1" applyAlignment="1">
      <alignment horizontal="center"/>
    </xf>
    <xf numFmtId="164" fontId="4" fillId="4" borderId="38" xfId="0" applyNumberFormat="1" applyFont="1" applyFill="1" applyBorder="1" applyAlignment="1">
      <alignment horizontal="center"/>
    </xf>
    <xf numFmtId="9" fontId="4" fillId="0" borderId="2" xfId="2" applyFont="1" applyFill="1" applyBorder="1" applyAlignment="1">
      <alignment horizontal="center"/>
    </xf>
    <xf numFmtId="165" fontId="4" fillId="0" borderId="38" xfId="2" applyNumberFormat="1" applyFont="1" applyBorder="1" applyAlignment="1">
      <alignment horizontal="center"/>
    </xf>
    <xf numFmtId="165" fontId="4" fillId="7" borderId="38" xfId="2" applyNumberFormat="1" applyFont="1" applyFill="1" applyBorder="1" applyAlignment="1">
      <alignment horizontal="center"/>
    </xf>
    <xf numFmtId="165" fontId="0" fillId="0" borderId="0" xfId="0" applyNumberFormat="1" applyBorder="1"/>
    <xf numFmtId="165" fontId="4" fillId="4" borderId="38" xfId="2" applyNumberFormat="1" applyFont="1" applyFill="1" applyBorder="1" applyAlignment="1">
      <alignment horizontal="center"/>
    </xf>
    <xf numFmtId="0" fontId="17" fillId="0" borderId="0" xfId="0" applyFont="1" applyFill="1" applyBorder="1" applyAlignment="1">
      <alignment horizontal="center" vertical="center" wrapText="1"/>
    </xf>
    <xf numFmtId="164" fontId="25" fillId="0" borderId="0" xfId="0" applyNumberFormat="1" applyFont="1" applyFill="1" applyBorder="1" applyAlignment="1">
      <alignment horizontal="center"/>
    </xf>
    <xf numFmtId="164" fontId="25" fillId="0" borderId="0" xfId="0" applyNumberFormat="1" applyFont="1" applyFill="1" applyBorder="1" applyAlignment="1">
      <alignment horizontal="center" vertical="center"/>
    </xf>
    <xf numFmtId="2" fontId="25" fillId="0" borderId="0" xfId="0" applyNumberFormat="1" applyFont="1" applyFill="1" applyBorder="1" applyAlignment="1">
      <alignment horizontal="center"/>
    </xf>
    <xf numFmtId="0" fontId="6" fillId="4"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2" fillId="2" borderId="0" xfId="0" applyFont="1" applyFill="1" applyAlignment="1">
      <alignment horizontal="center"/>
    </xf>
    <xf numFmtId="0" fontId="10" fillId="0" borderId="6" xfId="0" applyFont="1" applyFill="1" applyBorder="1" applyAlignment="1">
      <alignment horizontal="center" vertical="center" wrapText="1"/>
    </xf>
    <xf numFmtId="0" fontId="14" fillId="9" borderId="30" xfId="0" applyFont="1" applyFill="1" applyBorder="1" applyAlignment="1">
      <alignment horizontal="center" vertical="center"/>
    </xf>
    <xf numFmtId="0" fontId="11" fillId="9" borderId="3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26" fillId="0" borderId="13" xfId="0" applyFont="1" applyFill="1" applyBorder="1" applyAlignment="1" applyProtection="1">
      <alignment horizontal="center" vertical="center" wrapText="1"/>
    </xf>
  </cellXfs>
  <cellStyles count="3">
    <cellStyle name="Hyperlink 2" xfId="1"/>
    <cellStyle name="Normal" xfId="0" builtinId="0"/>
    <cellStyle name="Percent" xfId="2" builtinId="5"/>
  </cellStyles>
  <dxfs count="8">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7941924625025538"/>
          <c:y val="0.20513004211377572"/>
          <c:w val="0.51584718849092026"/>
          <c:h val="0.70595991882890063"/>
        </c:manualLayout>
      </c:layout>
      <c:radarChart>
        <c:radarStyle val="filled"/>
        <c:ser>
          <c:idx val="2"/>
          <c:order val="2"/>
          <c:tx>
            <c:strRef>
              <c:f>'[1]Radar plots &amp; summary'!$I$2</c:f>
              <c:strCache>
                <c:ptCount val="1"/>
                <c:pt idx="0">
                  <c:v>Companies &lt;2 Years</c:v>
                </c:pt>
              </c:strCache>
            </c:strRef>
          </c:tx>
          <c:spPr>
            <a:solidFill>
              <a:schemeClr val="bg1">
                <a:lumMod val="65000"/>
              </a:schemeClr>
            </a:solidFill>
          </c:spPr>
          <c:cat>
            <c:strRef>
              <c:f>'[1]Radar plots &amp; summary'!$B$3:$B$16</c:f>
              <c:strCache>
                <c:ptCount val="14"/>
                <c:pt idx="0">
                  <c:v>  1.   Management Support</c:v>
                </c:pt>
                <c:pt idx="1">
                  <c:v>  2.   Culture</c:v>
                </c:pt>
                <c:pt idx="2">
                  <c:v>  3.   5S</c:v>
                </c:pt>
                <c:pt idx="3">
                  <c:v>  4.   Value Stream Mapping</c:v>
                </c:pt>
                <c:pt idx="4">
                  <c:v>  5.   Setup Reduction</c:v>
                </c:pt>
                <c:pt idx="5">
                  <c:v>  6.   Total Productive Maintenance</c:v>
                </c:pt>
                <c:pt idx="6">
                  <c:v>  7.   Pull Systems</c:v>
                </c:pt>
                <c:pt idx="7">
                  <c:v>  8.   Production Flow</c:v>
                </c:pt>
                <c:pt idx="8">
                  <c:v>  9.   Plant Layout</c:v>
                </c:pt>
                <c:pt idx="9">
                  <c:v>10. Standard Work</c:v>
                </c:pt>
                <c:pt idx="10">
                  <c:v>11. Lean Product and Process Design</c:v>
                </c:pt>
                <c:pt idx="11">
                  <c:v>12. Accounting Support for Lean</c:v>
                </c:pt>
                <c:pt idx="12">
                  <c:v>13. Supply Chain</c:v>
                </c:pt>
                <c:pt idx="13">
                  <c:v>14. Continuous Improvement</c:v>
                </c:pt>
              </c:strCache>
            </c:strRef>
          </c:cat>
          <c:val>
            <c:numRef>
              <c:f>'[1]Radar plots &amp; summary'!$I$3:$I$16</c:f>
              <c:numCache>
                <c:formatCode>General</c:formatCode>
                <c:ptCount val="14"/>
                <c:pt idx="0">
                  <c:v>2.3181818181818183</c:v>
                </c:pt>
                <c:pt idx="1">
                  <c:v>2.2999999999999998</c:v>
                </c:pt>
                <c:pt idx="2">
                  <c:v>2.1</c:v>
                </c:pt>
                <c:pt idx="3">
                  <c:v>2.1363636363636367</c:v>
                </c:pt>
                <c:pt idx="4">
                  <c:v>1.5363636363636362</c:v>
                </c:pt>
                <c:pt idx="5">
                  <c:v>1.7363636363636366</c:v>
                </c:pt>
                <c:pt idx="6">
                  <c:v>1.9272727272727272</c:v>
                </c:pt>
                <c:pt idx="7">
                  <c:v>2</c:v>
                </c:pt>
                <c:pt idx="8">
                  <c:v>1.8545454545454547</c:v>
                </c:pt>
                <c:pt idx="9">
                  <c:v>1.718181818181818</c:v>
                </c:pt>
                <c:pt idx="10">
                  <c:v>1.1333333333333333</c:v>
                </c:pt>
                <c:pt idx="11">
                  <c:v>0.1</c:v>
                </c:pt>
                <c:pt idx="12">
                  <c:v>0.64</c:v>
                </c:pt>
                <c:pt idx="13">
                  <c:v>2</c:v>
                </c:pt>
              </c:numCache>
            </c:numRef>
          </c:val>
        </c:ser>
        <c:axId val="101620736"/>
        <c:axId val="101634816"/>
      </c:radarChart>
      <c:radarChart>
        <c:radarStyle val="marker"/>
        <c:ser>
          <c:idx val="0"/>
          <c:order val="0"/>
          <c:tx>
            <c:strRef>
              <c:f>'[1]Radar plots &amp; summary'!$C$2</c:f>
              <c:strCache>
                <c:ptCount val="1"/>
              </c:strCache>
            </c:strRef>
          </c:tx>
          <c:cat>
            <c:strRef>
              <c:f>'[1]Radar plots &amp; summary'!$B$3:$B$16</c:f>
              <c:strCache>
                <c:ptCount val="14"/>
                <c:pt idx="0">
                  <c:v>  1.   Management Support</c:v>
                </c:pt>
                <c:pt idx="1">
                  <c:v>  2.   Culture</c:v>
                </c:pt>
                <c:pt idx="2">
                  <c:v>  3.   5S</c:v>
                </c:pt>
                <c:pt idx="3">
                  <c:v>  4.   Value Stream Mapping</c:v>
                </c:pt>
                <c:pt idx="4">
                  <c:v>  5.   Setup Reduction</c:v>
                </c:pt>
                <c:pt idx="5">
                  <c:v>  6.   Total Productive Maintenance</c:v>
                </c:pt>
                <c:pt idx="6">
                  <c:v>  7.   Pull Systems</c:v>
                </c:pt>
                <c:pt idx="7">
                  <c:v>  8.   Production Flow</c:v>
                </c:pt>
                <c:pt idx="8">
                  <c:v>  9.   Plant Layout</c:v>
                </c:pt>
                <c:pt idx="9">
                  <c:v>10. Standard Work</c:v>
                </c:pt>
                <c:pt idx="10">
                  <c:v>11. Lean Product and Process Design</c:v>
                </c:pt>
                <c:pt idx="11">
                  <c:v>12. Accounting Support for Lean</c:v>
                </c:pt>
                <c:pt idx="12">
                  <c:v>13. Supply Chain</c:v>
                </c:pt>
                <c:pt idx="13">
                  <c:v>14. Continuous Improvement</c:v>
                </c:pt>
              </c:strCache>
            </c:strRef>
          </c:cat>
          <c:val>
            <c:numRef>
              <c:f>'[1]Radar plots &amp; summary'!$C$3:$C$16</c:f>
              <c:numCache>
                <c:formatCode>General</c:formatCode>
                <c:ptCount val="14"/>
                <c:pt idx="0">
                  <c:v>5</c:v>
                </c:pt>
                <c:pt idx="1">
                  <c:v>5</c:v>
                </c:pt>
                <c:pt idx="2">
                  <c:v>5</c:v>
                </c:pt>
                <c:pt idx="3">
                  <c:v>5</c:v>
                </c:pt>
                <c:pt idx="4">
                  <c:v>5</c:v>
                </c:pt>
                <c:pt idx="5">
                  <c:v>5</c:v>
                </c:pt>
                <c:pt idx="6">
                  <c:v>5</c:v>
                </c:pt>
                <c:pt idx="7">
                  <c:v>5</c:v>
                </c:pt>
                <c:pt idx="8">
                  <c:v>5</c:v>
                </c:pt>
                <c:pt idx="9">
                  <c:v>5</c:v>
                </c:pt>
                <c:pt idx="10">
                  <c:v>5</c:v>
                </c:pt>
                <c:pt idx="11">
                  <c:v>5</c:v>
                </c:pt>
                <c:pt idx="12">
                  <c:v>5</c:v>
                </c:pt>
                <c:pt idx="13">
                  <c:v>5</c:v>
                </c:pt>
              </c:numCache>
            </c:numRef>
          </c:val>
        </c:ser>
        <c:ser>
          <c:idx val="1"/>
          <c:order val="1"/>
          <c:tx>
            <c:strRef>
              <c:f>'[1]Radar plots &amp; summary'!$H$2</c:f>
              <c:strCache>
                <c:ptCount val="1"/>
                <c:pt idx="0">
                  <c:v>Assessment FHR 2010 Oct</c:v>
                </c:pt>
              </c:strCache>
            </c:strRef>
          </c:tx>
          <c:spPr>
            <a:ln w="34925">
              <a:solidFill>
                <a:schemeClr val="tx1"/>
              </a:solidFill>
            </a:ln>
          </c:spPr>
          <c:marker>
            <c:symbol val="none"/>
          </c:marker>
          <c:cat>
            <c:strRef>
              <c:f>'[1]Radar plots &amp; summary'!$B$3:$B$16</c:f>
              <c:strCache>
                <c:ptCount val="14"/>
                <c:pt idx="0">
                  <c:v>  1.   Management Support</c:v>
                </c:pt>
                <c:pt idx="1">
                  <c:v>  2.   Culture</c:v>
                </c:pt>
                <c:pt idx="2">
                  <c:v>  3.   5S</c:v>
                </c:pt>
                <c:pt idx="3">
                  <c:v>  4.   Value Stream Mapping</c:v>
                </c:pt>
                <c:pt idx="4">
                  <c:v>  5.   Setup Reduction</c:v>
                </c:pt>
                <c:pt idx="5">
                  <c:v>  6.   Total Productive Maintenance</c:v>
                </c:pt>
                <c:pt idx="6">
                  <c:v>  7.   Pull Systems</c:v>
                </c:pt>
                <c:pt idx="7">
                  <c:v>  8.   Production Flow</c:v>
                </c:pt>
                <c:pt idx="8">
                  <c:v>  9.   Plant Layout</c:v>
                </c:pt>
                <c:pt idx="9">
                  <c:v>10. Standard Work</c:v>
                </c:pt>
                <c:pt idx="10">
                  <c:v>11. Lean Product and Process Design</c:v>
                </c:pt>
                <c:pt idx="11">
                  <c:v>12. Accounting Support for Lean</c:v>
                </c:pt>
                <c:pt idx="12">
                  <c:v>13. Supply Chain</c:v>
                </c:pt>
                <c:pt idx="13">
                  <c:v>14. Continuous Improvement</c:v>
                </c:pt>
              </c:strCache>
            </c:strRef>
          </c:cat>
          <c:val>
            <c:numRef>
              <c:f>'[1]Radar plots &amp; summary'!$H$3:$H$16</c:f>
              <c:numCache>
                <c:formatCode>General</c:formatCode>
                <c:ptCount val="14"/>
                <c:pt idx="0">
                  <c:v>2.6</c:v>
                </c:pt>
                <c:pt idx="1">
                  <c:v>1.75</c:v>
                </c:pt>
                <c:pt idx="2">
                  <c:v>2.8499999999999996</c:v>
                </c:pt>
                <c:pt idx="3">
                  <c:v>1.9</c:v>
                </c:pt>
                <c:pt idx="4">
                  <c:v>0.25</c:v>
                </c:pt>
                <c:pt idx="5">
                  <c:v>0.5</c:v>
                </c:pt>
                <c:pt idx="6">
                  <c:v>2.4</c:v>
                </c:pt>
                <c:pt idx="7">
                  <c:v>2</c:v>
                </c:pt>
                <c:pt idx="8">
                  <c:v>2.9</c:v>
                </c:pt>
                <c:pt idx="9">
                  <c:v>2.65</c:v>
                </c:pt>
                <c:pt idx="10">
                  <c:v>0</c:v>
                </c:pt>
                <c:pt idx="11">
                  <c:v>0</c:v>
                </c:pt>
                <c:pt idx="12">
                  <c:v>1.5</c:v>
                </c:pt>
                <c:pt idx="13">
                  <c:v>1.85</c:v>
                </c:pt>
              </c:numCache>
            </c:numRef>
          </c:val>
        </c:ser>
        <c:axId val="101620736"/>
        <c:axId val="101634816"/>
      </c:radarChart>
      <c:catAx>
        <c:axId val="101620736"/>
        <c:scaling>
          <c:orientation val="minMax"/>
        </c:scaling>
        <c:axPos val="b"/>
        <c:majorGridlines/>
        <c:numFmt formatCode="General" sourceLinked="0"/>
        <c:tickLblPos val="nextTo"/>
        <c:crossAx val="101634816"/>
        <c:crosses val="autoZero"/>
        <c:auto val="1"/>
        <c:lblAlgn val="ctr"/>
        <c:lblOffset val="100"/>
      </c:catAx>
      <c:valAx>
        <c:axId val="101634816"/>
        <c:scaling>
          <c:orientation val="minMax"/>
          <c:max val="5"/>
          <c:min val="0"/>
        </c:scaling>
        <c:axPos val="l"/>
        <c:majorGridlines/>
        <c:numFmt formatCode="General" sourceLinked="1"/>
        <c:majorTickMark val="cross"/>
        <c:tickLblPos val="nextTo"/>
        <c:crossAx val="101620736"/>
        <c:crosses val="autoZero"/>
        <c:crossBetween val="between"/>
      </c:valAx>
    </c:plotArea>
    <c:legend>
      <c:legendPos val="r"/>
      <c:legendEntry>
        <c:idx val="2"/>
        <c:delete val="1"/>
      </c:legendEntry>
      <c:layout>
        <c:manualLayout>
          <c:xMode val="edge"/>
          <c:yMode val="edge"/>
          <c:x val="0.66177710679836665"/>
          <c:y val="3.497770101415084E-2"/>
          <c:w val="0.28124863757954732"/>
          <c:h val="0.10187554577452702"/>
        </c:manualLayout>
      </c:layout>
    </c:legend>
    <c:plotVisOnly val="1"/>
    <c:dispBlanksAs val="gap"/>
  </c:chart>
  <c:printSettings>
    <c:headerFooter/>
    <c:pageMargins b="0.75000000000000311" l="0.70000000000000062" r="0.70000000000000062" t="0.750000000000003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8978385624562474"/>
          <c:y val="0.22185311213063236"/>
          <c:w val="0.50548255260611197"/>
          <c:h val="0.67965030982496832"/>
        </c:manualLayout>
      </c:layout>
      <c:radarChart>
        <c:radarStyle val="marker"/>
        <c:ser>
          <c:idx val="0"/>
          <c:order val="0"/>
          <c:tx>
            <c:strRef>
              <c:f>'[1]Radar plots &amp; summary'!$C$2</c:f>
              <c:strCache>
                <c:ptCount val="1"/>
              </c:strCache>
            </c:strRef>
          </c:tx>
          <c:cat>
            <c:strRef>
              <c:f>'[1]Radar plots &amp; summary'!$B$3:$B$16</c:f>
              <c:strCache>
                <c:ptCount val="14"/>
                <c:pt idx="0">
                  <c:v>  1.   Management Support</c:v>
                </c:pt>
                <c:pt idx="1">
                  <c:v>  2.   Culture</c:v>
                </c:pt>
                <c:pt idx="2">
                  <c:v>  3.   5S</c:v>
                </c:pt>
                <c:pt idx="3">
                  <c:v>  4.   Value Stream Mapping</c:v>
                </c:pt>
                <c:pt idx="4">
                  <c:v>  5.   Setup Reduction</c:v>
                </c:pt>
                <c:pt idx="5">
                  <c:v>  6.   Total Productive Maintenance</c:v>
                </c:pt>
                <c:pt idx="6">
                  <c:v>  7.   Pull Systems</c:v>
                </c:pt>
                <c:pt idx="7">
                  <c:v>  8.   Production Flow</c:v>
                </c:pt>
                <c:pt idx="8">
                  <c:v>  9.   Plant Layout</c:v>
                </c:pt>
                <c:pt idx="9">
                  <c:v>10. Standard Work</c:v>
                </c:pt>
                <c:pt idx="10">
                  <c:v>11. Lean Product and Process Design</c:v>
                </c:pt>
                <c:pt idx="11">
                  <c:v>12. Accounting Support for Lean</c:v>
                </c:pt>
                <c:pt idx="12">
                  <c:v>13. Supply Chain</c:v>
                </c:pt>
                <c:pt idx="13">
                  <c:v>14. Continuous Improvement</c:v>
                </c:pt>
              </c:strCache>
            </c:strRef>
          </c:cat>
          <c:val>
            <c:numRef>
              <c:f>'[1]Radar plots &amp; summary'!$C$3:$C$16</c:f>
              <c:numCache>
                <c:formatCode>General</c:formatCode>
                <c:ptCount val="14"/>
                <c:pt idx="0">
                  <c:v>5</c:v>
                </c:pt>
                <c:pt idx="1">
                  <c:v>5</c:v>
                </c:pt>
                <c:pt idx="2">
                  <c:v>5</c:v>
                </c:pt>
                <c:pt idx="3">
                  <c:v>5</c:v>
                </c:pt>
                <c:pt idx="4">
                  <c:v>5</c:v>
                </c:pt>
                <c:pt idx="5">
                  <c:v>5</c:v>
                </c:pt>
                <c:pt idx="6">
                  <c:v>5</c:v>
                </c:pt>
                <c:pt idx="7">
                  <c:v>5</c:v>
                </c:pt>
                <c:pt idx="8">
                  <c:v>5</c:v>
                </c:pt>
                <c:pt idx="9">
                  <c:v>5</c:v>
                </c:pt>
                <c:pt idx="10">
                  <c:v>5</c:v>
                </c:pt>
                <c:pt idx="11">
                  <c:v>5</c:v>
                </c:pt>
                <c:pt idx="12">
                  <c:v>5</c:v>
                </c:pt>
                <c:pt idx="13">
                  <c:v>5</c:v>
                </c:pt>
              </c:numCache>
            </c:numRef>
          </c:val>
        </c:ser>
        <c:ser>
          <c:idx val="1"/>
          <c:order val="1"/>
          <c:tx>
            <c:strRef>
              <c:f>'[1]Radar plots &amp; summary'!$H$2</c:f>
              <c:strCache>
                <c:ptCount val="1"/>
                <c:pt idx="0">
                  <c:v>Assessment FHR 2010 Oct</c:v>
                </c:pt>
              </c:strCache>
            </c:strRef>
          </c:tx>
          <c:spPr>
            <a:ln>
              <a:solidFill>
                <a:schemeClr val="tx1"/>
              </a:solidFill>
            </a:ln>
          </c:spPr>
          <c:marker>
            <c:symbol val="none"/>
          </c:marker>
          <c:cat>
            <c:strRef>
              <c:f>'[1]Radar plots &amp; summary'!$B$3:$B$16</c:f>
              <c:strCache>
                <c:ptCount val="14"/>
                <c:pt idx="0">
                  <c:v>  1.   Management Support</c:v>
                </c:pt>
                <c:pt idx="1">
                  <c:v>  2.   Culture</c:v>
                </c:pt>
                <c:pt idx="2">
                  <c:v>  3.   5S</c:v>
                </c:pt>
                <c:pt idx="3">
                  <c:v>  4.   Value Stream Mapping</c:v>
                </c:pt>
                <c:pt idx="4">
                  <c:v>  5.   Setup Reduction</c:v>
                </c:pt>
                <c:pt idx="5">
                  <c:v>  6.   Total Productive Maintenance</c:v>
                </c:pt>
                <c:pt idx="6">
                  <c:v>  7.   Pull Systems</c:v>
                </c:pt>
                <c:pt idx="7">
                  <c:v>  8.   Production Flow</c:v>
                </c:pt>
                <c:pt idx="8">
                  <c:v>  9.   Plant Layout</c:v>
                </c:pt>
                <c:pt idx="9">
                  <c:v>10. Standard Work</c:v>
                </c:pt>
                <c:pt idx="10">
                  <c:v>11. Lean Product and Process Design</c:v>
                </c:pt>
                <c:pt idx="11">
                  <c:v>12. Accounting Support for Lean</c:v>
                </c:pt>
                <c:pt idx="12">
                  <c:v>13. Supply Chain</c:v>
                </c:pt>
                <c:pt idx="13">
                  <c:v>14. Continuous Improvement</c:v>
                </c:pt>
              </c:strCache>
            </c:strRef>
          </c:cat>
          <c:val>
            <c:numRef>
              <c:f>'[1]Radar plots &amp; summary'!$H$3:$H$16</c:f>
              <c:numCache>
                <c:formatCode>General</c:formatCode>
                <c:ptCount val="14"/>
                <c:pt idx="0">
                  <c:v>2.6</c:v>
                </c:pt>
                <c:pt idx="1">
                  <c:v>1.75</c:v>
                </c:pt>
                <c:pt idx="2">
                  <c:v>2.8499999999999996</c:v>
                </c:pt>
                <c:pt idx="3">
                  <c:v>1.9</c:v>
                </c:pt>
                <c:pt idx="4">
                  <c:v>0.25</c:v>
                </c:pt>
                <c:pt idx="5">
                  <c:v>0.5</c:v>
                </c:pt>
                <c:pt idx="6">
                  <c:v>2.4</c:v>
                </c:pt>
                <c:pt idx="7">
                  <c:v>2</c:v>
                </c:pt>
                <c:pt idx="8">
                  <c:v>2.9</c:v>
                </c:pt>
                <c:pt idx="9">
                  <c:v>2.65</c:v>
                </c:pt>
                <c:pt idx="10">
                  <c:v>0</c:v>
                </c:pt>
                <c:pt idx="11">
                  <c:v>0</c:v>
                </c:pt>
                <c:pt idx="12">
                  <c:v>1.5</c:v>
                </c:pt>
                <c:pt idx="13">
                  <c:v>1.85</c:v>
                </c:pt>
              </c:numCache>
            </c:numRef>
          </c:val>
        </c:ser>
        <c:ser>
          <c:idx val="2"/>
          <c:order val="2"/>
          <c:tx>
            <c:strRef>
              <c:f>'[1]Radar plots &amp; summary'!$N$2</c:f>
              <c:strCache>
                <c:ptCount val="1"/>
                <c:pt idx="0">
                  <c:v>Tgt for LCL 2011</c:v>
                </c:pt>
              </c:strCache>
            </c:strRef>
          </c:tx>
          <c:spPr>
            <a:ln w="38100">
              <a:solidFill>
                <a:srgbClr val="0070C0"/>
              </a:solidFill>
            </a:ln>
          </c:spPr>
          <c:marker>
            <c:symbol val="none"/>
          </c:marker>
          <c:cat>
            <c:strRef>
              <c:f>'[1]Radar plots &amp; summary'!$B$3:$B$16</c:f>
              <c:strCache>
                <c:ptCount val="14"/>
                <c:pt idx="0">
                  <c:v>  1.   Management Support</c:v>
                </c:pt>
                <c:pt idx="1">
                  <c:v>  2.   Culture</c:v>
                </c:pt>
                <c:pt idx="2">
                  <c:v>  3.   5S</c:v>
                </c:pt>
                <c:pt idx="3">
                  <c:v>  4.   Value Stream Mapping</c:v>
                </c:pt>
                <c:pt idx="4">
                  <c:v>  5.   Setup Reduction</c:v>
                </c:pt>
                <c:pt idx="5">
                  <c:v>  6.   Total Productive Maintenance</c:v>
                </c:pt>
                <c:pt idx="6">
                  <c:v>  7.   Pull Systems</c:v>
                </c:pt>
                <c:pt idx="7">
                  <c:v>  8.   Production Flow</c:v>
                </c:pt>
                <c:pt idx="8">
                  <c:v>  9.   Plant Layout</c:v>
                </c:pt>
                <c:pt idx="9">
                  <c:v>10. Standard Work</c:v>
                </c:pt>
                <c:pt idx="10">
                  <c:v>11. Lean Product and Process Design</c:v>
                </c:pt>
                <c:pt idx="11">
                  <c:v>12. Accounting Support for Lean</c:v>
                </c:pt>
                <c:pt idx="12">
                  <c:v>13. Supply Chain</c:v>
                </c:pt>
                <c:pt idx="13">
                  <c:v>14. Continuous Improvement</c:v>
                </c:pt>
              </c:strCache>
            </c:strRef>
          </c:cat>
          <c:val>
            <c:numRef>
              <c:f>'[1]Radar plots &amp; summary'!$N$3:$N$16</c:f>
              <c:numCache>
                <c:formatCode>General</c:formatCode>
                <c:ptCount val="14"/>
                <c:pt idx="0">
                  <c:v>3.7</c:v>
                </c:pt>
                <c:pt idx="1">
                  <c:v>3</c:v>
                </c:pt>
                <c:pt idx="2">
                  <c:v>4</c:v>
                </c:pt>
                <c:pt idx="3">
                  <c:v>3.5</c:v>
                </c:pt>
                <c:pt idx="4">
                  <c:v>4</c:v>
                </c:pt>
                <c:pt idx="5">
                  <c:v>3.5</c:v>
                </c:pt>
                <c:pt idx="6">
                  <c:v>3.5</c:v>
                </c:pt>
                <c:pt idx="7">
                  <c:v>3.5</c:v>
                </c:pt>
                <c:pt idx="8">
                  <c:v>3.5</c:v>
                </c:pt>
                <c:pt idx="9">
                  <c:v>3.5</c:v>
                </c:pt>
                <c:pt idx="10">
                  <c:v>2.75</c:v>
                </c:pt>
                <c:pt idx="11">
                  <c:v>1.2</c:v>
                </c:pt>
                <c:pt idx="12">
                  <c:v>2.75</c:v>
                </c:pt>
                <c:pt idx="13">
                  <c:v>3</c:v>
                </c:pt>
              </c:numCache>
            </c:numRef>
          </c:val>
        </c:ser>
        <c:axId val="82795520"/>
        <c:axId val="82801408"/>
      </c:radarChart>
      <c:catAx>
        <c:axId val="82795520"/>
        <c:scaling>
          <c:orientation val="minMax"/>
        </c:scaling>
        <c:axPos val="b"/>
        <c:majorGridlines/>
        <c:numFmt formatCode="General" sourceLinked="0"/>
        <c:tickLblPos val="nextTo"/>
        <c:crossAx val="82801408"/>
        <c:crosses val="autoZero"/>
        <c:auto val="1"/>
        <c:lblAlgn val="ctr"/>
        <c:lblOffset val="100"/>
      </c:catAx>
      <c:valAx>
        <c:axId val="82801408"/>
        <c:scaling>
          <c:orientation val="minMax"/>
          <c:max val="5"/>
          <c:min val="0"/>
        </c:scaling>
        <c:axPos val="l"/>
        <c:majorGridlines/>
        <c:numFmt formatCode="General" sourceLinked="1"/>
        <c:majorTickMark val="cross"/>
        <c:tickLblPos val="nextTo"/>
        <c:crossAx val="82795520"/>
        <c:crosses val="autoZero"/>
        <c:crossBetween val="between"/>
      </c:valAx>
    </c:plotArea>
    <c:plotVisOnly val="1"/>
    <c:dispBlanksAs val="gap"/>
  </c:chart>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7941924625025546"/>
          <c:y val="0.20513004211377572"/>
          <c:w val="0.51584718849092026"/>
          <c:h val="0.70595991882890063"/>
        </c:manualLayout>
      </c:layout>
      <c:radarChart>
        <c:radarStyle val="filled"/>
        <c:ser>
          <c:idx val="2"/>
          <c:order val="1"/>
          <c:tx>
            <c:strRef>
              <c:f>'[1]Radar plots &amp; summary'!$U$2</c:f>
              <c:strCache>
                <c:ptCount val="1"/>
                <c:pt idx="0">
                  <c:v>HF 22.3.011</c:v>
                </c:pt>
              </c:strCache>
            </c:strRef>
          </c:tx>
          <c:spPr>
            <a:solidFill>
              <a:schemeClr val="bg1">
                <a:lumMod val="65000"/>
              </a:schemeClr>
            </a:solidFill>
          </c:spPr>
          <c:cat>
            <c:strRef>
              <c:f>'[1]Radar plots &amp; summary'!$B$3:$B$16</c:f>
              <c:strCache>
                <c:ptCount val="14"/>
                <c:pt idx="0">
                  <c:v>  1.   Management Support</c:v>
                </c:pt>
                <c:pt idx="1">
                  <c:v>  2.   Culture</c:v>
                </c:pt>
                <c:pt idx="2">
                  <c:v>  3.   5S</c:v>
                </c:pt>
                <c:pt idx="3">
                  <c:v>  4.   Value Stream Mapping</c:v>
                </c:pt>
                <c:pt idx="4">
                  <c:v>  5.   Setup Reduction</c:v>
                </c:pt>
                <c:pt idx="5">
                  <c:v>  6.   Total Productive Maintenance</c:v>
                </c:pt>
                <c:pt idx="6">
                  <c:v>  7.   Pull Systems</c:v>
                </c:pt>
                <c:pt idx="7">
                  <c:v>  8.   Production Flow</c:v>
                </c:pt>
                <c:pt idx="8">
                  <c:v>  9.   Plant Layout</c:v>
                </c:pt>
                <c:pt idx="9">
                  <c:v>10. Standard Work</c:v>
                </c:pt>
                <c:pt idx="10">
                  <c:v>11. Lean Product and Process Design</c:v>
                </c:pt>
                <c:pt idx="11">
                  <c:v>12. Accounting Support for Lean</c:v>
                </c:pt>
                <c:pt idx="12">
                  <c:v>13. Supply Chain</c:v>
                </c:pt>
                <c:pt idx="13">
                  <c:v>14. Continuous Improvement</c:v>
                </c:pt>
              </c:strCache>
            </c:strRef>
          </c:cat>
          <c:val>
            <c:numRef>
              <c:f>'[1]Radar plots &amp; summary'!$U$3:$U$16</c:f>
              <c:numCache>
                <c:formatCode>General</c:formatCode>
                <c:ptCount val="14"/>
                <c:pt idx="0">
                  <c:v>3</c:v>
                </c:pt>
                <c:pt idx="1">
                  <c:v>2.9</c:v>
                </c:pt>
                <c:pt idx="2">
                  <c:v>2.5</c:v>
                </c:pt>
                <c:pt idx="3">
                  <c:v>3</c:v>
                </c:pt>
                <c:pt idx="4">
                  <c:v>2.9</c:v>
                </c:pt>
                <c:pt idx="5">
                  <c:v>2.5</c:v>
                </c:pt>
                <c:pt idx="6">
                  <c:v>2</c:v>
                </c:pt>
                <c:pt idx="7">
                  <c:v>3</c:v>
                </c:pt>
                <c:pt idx="8">
                  <c:v>2.2999999999999998</c:v>
                </c:pt>
                <c:pt idx="9">
                  <c:v>2.7</c:v>
                </c:pt>
                <c:pt idx="10">
                  <c:v>1</c:v>
                </c:pt>
                <c:pt idx="11">
                  <c:v>1</c:v>
                </c:pt>
                <c:pt idx="12">
                  <c:v>1.5</c:v>
                </c:pt>
                <c:pt idx="13">
                  <c:v>2</c:v>
                </c:pt>
              </c:numCache>
            </c:numRef>
          </c:val>
        </c:ser>
        <c:axId val="101666816"/>
        <c:axId val="101668352"/>
      </c:radarChart>
      <c:radarChart>
        <c:radarStyle val="marker"/>
        <c:ser>
          <c:idx val="0"/>
          <c:order val="0"/>
          <c:tx>
            <c:strRef>
              <c:f>'[1]Radar plots &amp; summary'!$C$2</c:f>
              <c:strCache>
                <c:ptCount val="1"/>
              </c:strCache>
            </c:strRef>
          </c:tx>
          <c:cat>
            <c:strRef>
              <c:f>'[1]Radar plots &amp; summary'!$B$3:$B$16</c:f>
              <c:strCache>
                <c:ptCount val="14"/>
                <c:pt idx="0">
                  <c:v>  1.   Management Support</c:v>
                </c:pt>
                <c:pt idx="1">
                  <c:v>  2.   Culture</c:v>
                </c:pt>
                <c:pt idx="2">
                  <c:v>  3.   5S</c:v>
                </c:pt>
                <c:pt idx="3">
                  <c:v>  4.   Value Stream Mapping</c:v>
                </c:pt>
                <c:pt idx="4">
                  <c:v>  5.   Setup Reduction</c:v>
                </c:pt>
                <c:pt idx="5">
                  <c:v>  6.   Total Productive Maintenance</c:v>
                </c:pt>
                <c:pt idx="6">
                  <c:v>  7.   Pull Systems</c:v>
                </c:pt>
                <c:pt idx="7">
                  <c:v>  8.   Production Flow</c:v>
                </c:pt>
                <c:pt idx="8">
                  <c:v>  9.   Plant Layout</c:v>
                </c:pt>
                <c:pt idx="9">
                  <c:v>10. Standard Work</c:v>
                </c:pt>
                <c:pt idx="10">
                  <c:v>11. Lean Product and Process Design</c:v>
                </c:pt>
                <c:pt idx="11">
                  <c:v>12. Accounting Support for Lean</c:v>
                </c:pt>
                <c:pt idx="12">
                  <c:v>13. Supply Chain</c:v>
                </c:pt>
                <c:pt idx="13">
                  <c:v>14. Continuous Improvement</c:v>
                </c:pt>
              </c:strCache>
            </c:strRef>
          </c:cat>
          <c:val>
            <c:numRef>
              <c:f>'[1]Radar plots &amp; summary'!$C$3:$C$16</c:f>
              <c:numCache>
                <c:formatCode>General</c:formatCode>
                <c:ptCount val="14"/>
                <c:pt idx="0">
                  <c:v>5</c:v>
                </c:pt>
                <c:pt idx="1">
                  <c:v>5</c:v>
                </c:pt>
                <c:pt idx="2">
                  <c:v>5</c:v>
                </c:pt>
                <c:pt idx="3">
                  <c:v>5</c:v>
                </c:pt>
                <c:pt idx="4">
                  <c:v>5</c:v>
                </c:pt>
                <c:pt idx="5">
                  <c:v>5</c:v>
                </c:pt>
                <c:pt idx="6">
                  <c:v>5</c:v>
                </c:pt>
                <c:pt idx="7">
                  <c:v>5</c:v>
                </c:pt>
                <c:pt idx="8">
                  <c:v>5</c:v>
                </c:pt>
                <c:pt idx="9">
                  <c:v>5</c:v>
                </c:pt>
                <c:pt idx="10">
                  <c:v>5</c:v>
                </c:pt>
                <c:pt idx="11">
                  <c:v>5</c:v>
                </c:pt>
                <c:pt idx="12">
                  <c:v>5</c:v>
                </c:pt>
                <c:pt idx="13">
                  <c:v>5</c:v>
                </c:pt>
              </c:numCache>
            </c:numRef>
          </c:val>
        </c:ser>
        <c:ser>
          <c:idx val="3"/>
          <c:order val="2"/>
          <c:tx>
            <c:strRef>
              <c:f>'[1]Radar plots &amp; summary'!$T$2</c:f>
              <c:strCache>
                <c:ptCount val="1"/>
                <c:pt idx="0">
                  <c:v>HF 2010 Oct</c:v>
                </c:pt>
              </c:strCache>
            </c:strRef>
          </c:tx>
          <c:spPr>
            <a:ln w="44450"/>
          </c:spPr>
          <c:marker>
            <c:symbol val="none"/>
          </c:marker>
          <c:val>
            <c:numRef>
              <c:f>'[1]Radar plots &amp; summary'!$T$3:$T$16</c:f>
              <c:numCache>
                <c:formatCode>General</c:formatCode>
                <c:ptCount val="14"/>
                <c:pt idx="0">
                  <c:v>2.5</c:v>
                </c:pt>
                <c:pt idx="1">
                  <c:v>2.8</c:v>
                </c:pt>
                <c:pt idx="2">
                  <c:v>2.1</c:v>
                </c:pt>
                <c:pt idx="3">
                  <c:v>1.8</c:v>
                </c:pt>
                <c:pt idx="4">
                  <c:v>2.2000000000000002</c:v>
                </c:pt>
                <c:pt idx="5">
                  <c:v>2.5</c:v>
                </c:pt>
                <c:pt idx="6">
                  <c:v>1.9</c:v>
                </c:pt>
                <c:pt idx="7">
                  <c:v>2</c:v>
                </c:pt>
                <c:pt idx="8">
                  <c:v>2.2999999999999998</c:v>
                </c:pt>
                <c:pt idx="9">
                  <c:v>2.5</c:v>
                </c:pt>
                <c:pt idx="10">
                  <c:v>0.9</c:v>
                </c:pt>
                <c:pt idx="11">
                  <c:v>1</c:v>
                </c:pt>
                <c:pt idx="12">
                  <c:v>1.5</c:v>
                </c:pt>
                <c:pt idx="13">
                  <c:v>2</c:v>
                </c:pt>
              </c:numCache>
            </c:numRef>
          </c:val>
        </c:ser>
        <c:ser>
          <c:idx val="1"/>
          <c:order val="3"/>
          <c:tx>
            <c:strRef>
              <c:f>'[1]Radar plots &amp; summary'!$V$2</c:f>
              <c:strCache>
                <c:ptCount val="1"/>
                <c:pt idx="0">
                  <c:v>HF 2011 Goal</c:v>
                </c:pt>
              </c:strCache>
            </c:strRef>
          </c:tx>
          <c:spPr>
            <a:ln w="38100"/>
          </c:spPr>
          <c:marker>
            <c:symbol val="none"/>
          </c:marker>
          <c:val>
            <c:numRef>
              <c:f>'[1]Radar plots &amp; summary'!$V$3:$V$16</c:f>
              <c:numCache>
                <c:formatCode>General</c:formatCode>
                <c:ptCount val="14"/>
                <c:pt idx="0">
                  <c:v>4</c:v>
                </c:pt>
                <c:pt idx="1">
                  <c:v>3.5</c:v>
                </c:pt>
                <c:pt idx="2">
                  <c:v>3.5</c:v>
                </c:pt>
                <c:pt idx="3">
                  <c:v>3</c:v>
                </c:pt>
                <c:pt idx="4">
                  <c:v>3</c:v>
                </c:pt>
                <c:pt idx="5">
                  <c:v>2.9</c:v>
                </c:pt>
                <c:pt idx="6">
                  <c:v>2.5</c:v>
                </c:pt>
                <c:pt idx="7">
                  <c:v>3.5</c:v>
                </c:pt>
                <c:pt idx="8">
                  <c:v>3.5</c:v>
                </c:pt>
                <c:pt idx="9">
                  <c:v>3</c:v>
                </c:pt>
                <c:pt idx="10">
                  <c:v>1.5</c:v>
                </c:pt>
                <c:pt idx="11">
                  <c:v>1.5</c:v>
                </c:pt>
                <c:pt idx="12">
                  <c:v>2</c:v>
                </c:pt>
                <c:pt idx="13">
                  <c:v>3.2</c:v>
                </c:pt>
              </c:numCache>
            </c:numRef>
          </c:val>
        </c:ser>
        <c:axId val="101666816"/>
        <c:axId val="101668352"/>
      </c:radarChart>
      <c:catAx>
        <c:axId val="101666816"/>
        <c:scaling>
          <c:orientation val="minMax"/>
        </c:scaling>
        <c:axPos val="b"/>
        <c:majorGridlines/>
        <c:numFmt formatCode="General" sourceLinked="0"/>
        <c:tickLblPos val="nextTo"/>
        <c:crossAx val="101668352"/>
        <c:crosses val="autoZero"/>
        <c:auto val="1"/>
        <c:lblAlgn val="ctr"/>
        <c:lblOffset val="100"/>
      </c:catAx>
      <c:valAx>
        <c:axId val="101668352"/>
        <c:scaling>
          <c:orientation val="minMax"/>
          <c:max val="5"/>
          <c:min val="0"/>
        </c:scaling>
        <c:axPos val="l"/>
        <c:majorGridlines/>
        <c:numFmt formatCode="General" sourceLinked="1"/>
        <c:majorTickMark val="cross"/>
        <c:tickLblPos val="nextTo"/>
        <c:crossAx val="101666816"/>
        <c:crosses val="autoZero"/>
        <c:crossBetween val="between"/>
      </c:valAx>
    </c:plotArea>
    <c:plotVisOnly val="1"/>
    <c:dispBlanksAs val="gap"/>
  </c:chart>
  <c:printSettings>
    <c:headerFooter/>
    <c:pageMargins b="0.7480314960629928" l="0.70866141732283539" r="0.70866141732283539" t="0.7480314960629928" header="0.31496062992126039" footer="0.31496062992126039"/>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68601</xdr:colOff>
      <xdr:row>18</xdr:row>
      <xdr:rowOff>117930</xdr:rowOff>
    </xdr:from>
    <xdr:to>
      <xdr:col>7</xdr:col>
      <xdr:colOff>77108</xdr:colOff>
      <xdr:row>43</xdr:row>
      <xdr:rowOff>128514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205241</xdr:colOff>
      <xdr:row>19</xdr:row>
      <xdr:rowOff>3968</xdr:rowOff>
    </xdr:from>
    <xdr:to>
      <xdr:col>15</xdr:col>
      <xdr:colOff>627441</xdr:colOff>
      <xdr:row>44</xdr:row>
      <xdr:rowOff>14552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19</xdr:row>
      <xdr:rowOff>0</xdr:rowOff>
    </xdr:from>
    <xdr:to>
      <xdr:col>24</xdr:col>
      <xdr:colOff>643507</xdr:colOff>
      <xdr:row>44</xdr:row>
      <xdr:rowOff>10585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iktoriaj\Documents\Gamalt\Lean%20fr&#225;%20&#246;&#240;rum\&#214;ssur\Lean%20assessment\Lean%2014%20step%20assessment%20tool%20for%20&#214;ssur%20Icelan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HR and HF summary"/>
      <sheetName val="Radar plots &amp; summary"/>
      <sheetName val="progress detail"/>
      <sheetName val="Kaizen &amp; employee involvment"/>
      <sheetName val="# of events"/>
      <sheetName val="xxxxxx line graphs &amp; summary"/>
    </sheetNames>
    <sheetDataSet>
      <sheetData sheetId="0"/>
      <sheetData sheetId="1">
        <row r="2">
          <cell r="H2" t="str">
            <v>Assessment FHR 2010 Oct</v>
          </cell>
          <cell r="I2" t="str">
            <v>Companies &lt;2 Years</v>
          </cell>
          <cell r="N2" t="str">
            <v>Tgt for LCL 2011</v>
          </cell>
          <cell r="T2" t="str">
            <v>HF 2010 Oct</v>
          </cell>
          <cell r="U2" t="str">
            <v>HF 22.3.011</v>
          </cell>
          <cell r="V2" t="str">
            <v>HF 2011 Goal</v>
          </cell>
        </row>
        <row r="3">
          <cell r="B3" t="str">
            <v xml:space="preserve">  1.   Management Support</v>
          </cell>
          <cell r="C3">
            <v>5</v>
          </cell>
          <cell r="H3">
            <v>2.6</v>
          </cell>
          <cell r="I3">
            <v>2.3181818181818183</v>
          </cell>
          <cell r="N3">
            <v>3.7</v>
          </cell>
          <cell r="T3">
            <v>2.5</v>
          </cell>
          <cell r="U3">
            <v>3</v>
          </cell>
          <cell r="V3">
            <v>4</v>
          </cell>
        </row>
        <row r="4">
          <cell r="B4" t="str">
            <v xml:space="preserve">  2.   Culture</v>
          </cell>
          <cell r="C4">
            <v>5</v>
          </cell>
          <cell r="H4">
            <v>1.75</v>
          </cell>
          <cell r="I4">
            <v>2.2999999999999998</v>
          </cell>
          <cell r="N4">
            <v>3</v>
          </cell>
          <cell r="T4">
            <v>2.8</v>
          </cell>
          <cell r="U4">
            <v>2.9</v>
          </cell>
          <cell r="V4">
            <v>3.5</v>
          </cell>
        </row>
        <row r="5">
          <cell r="B5" t="str">
            <v xml:space="preserve">  3.   5S</v>
          </cell>
          <cell r="C5">
            <v>5</v>
          </cell>
          <cell r="H5">
            <v>2.8499999999999996</v>
          </cell>
          <cell r="I5">
            <v>2.1</v>
          </cell>
          <cell r="N5">
            <v>4</v>
          </cell>
          <cell r="T5">
            <v>2.1</v>
          </cell>
          <cell r="U5">
            <v>2.5</v>
          </cell>
          <cell r="V5">
            <v>3.5</v>
          </cell>
        </row>
        <row r="6">
          <cell r="B6" t="str">
            <v xml:space="preserve">  4.   Value Stream Mapping</v>
          </cell>
          <cell r="C6">
            <v>5</v>
          </cell>
          <cell r="H6">
            <v>1.9</v>
          </cell>
          <cell r="I6">
            <v>2.1363636363636367</v>
          </cell>
          <cell r="N6">
            <v>3.5</v>
          </cell>
          <cell r="T6">
            <v>1.8</v>
          </cell>
          <cell r="U6">
            <v>3</v>
          </cell>
          <cell r="V6">
            <v>3</v>
          </cell>
        </row>
        <row r="7">
          <cell r="B7" t="str">
            <v xml:space="preserve">  5.   Setup Reduction</v>
          </cell>
          <cell r="C7">
            <v>5</v>
          </cell>
          <cell r="H7">
            <v>0.25</v>
          </cell>
          <cell r="I7">
            <v>1.5363636363636362</v>
          </cell>
          <cell r="N7">
            <v>4</v>
          </cell>
          <cell r="T7">
            <v>2.2000000000000002</v>
          </cell>
          <cell r="U7">
            <v>2.9</v>
          </cell>
          <cell r="V7">
            <v>3</v>
          </cell>
        </row>
        <row r="8">
          <cell r="B8" t="str">
            <v xml:space="preserve">  6.   Total Productive Maintenance</v>
          </cell>
          <cell r="C8">
            <v>5</v>
          </cell>
          <cell r="H8">
            <v>0.5</v>
          </cell>
          <cell r="I8">
            <v>1.7363636363636366</v>
          </cell>
          <cell r="N8">
            <v>3.5</v>
          </cell>
          <cell r="T8">
            <v>2.5</v>
          </cell>
          <cell r="U8">
            <v>2.5</v>
          </cell>
          <cell r="V8">
            <v>2.9</v>
          </cell>
        </row>
        <row r="9">
          <cell r="B9" t="str">
            <v xml:space="preserve">  7.   Pull Systems</v>
          </cell>
          <cell r="C9">
            <v>5</v>
          </cell>
          <cell r="H9">
            <v>2.4</v>
          </cell>
          <cell r="I9">
            <v>1.9272727272727272</v>
          </cell>
          <cell r="N9">
            <v>3.5</v>
          </cell>
          <cell r="T9">
            <v>1.9</v>
          </cell>
          <cell r="U9">
            <v>2</v>
          </cell>
          <cell r="V9">
            <v>2.5</v>
          </cell>
        </row>
        <row r="10">
          <cell r="B10" t="str">
            <v xml:space="preserve">  8.   Production Flow</v>
          </cell>
          <cell r="C10">
            <v>5</v>
          </cell>
          <cell r="H10">
            <v>2</v>
          </cell>
          <cell r="I10">
            <v>2</v>
          </cell>
          <cell r="N10">
            <v>3.5</v>
          </cell>
          <cell r="T10">
            <v>2</v>
          </cell>
          <cell r="U10">
            <v>3</v>
          </cell>
          <cell r="V10">
            <v>3.5</v>
          </cell>
        </row>
        <row r="11">
          <cell r="B11" t="str">
            <v xml:space="preserve">  9.   Plant Layout</v>
          </cell>
          <cell r="C11">
            <v>5</v>
          </cell>
          <cell r="H11">
            <v>2.9</v>
          </cell>
          <cell r="I11">
            <v>1.8545454545454547</v>
          </cell>
          <cell r="N11">
            <v>3.5</v>
          </cell>
          <cell r="T11">
            <v>2.2999999999999998</v>
          </cell>
          <cell r="U11">
            <v>2.2999999999999998</v>
          </cell>
          <cell r="V11">
            <v>3.5</v>
          </cell>
        </row>
        <row r="12">
          <cell r="B12" t="str">
            <v>10. Standard Work</v>
          </cell>
          <cell r="C12">
            <v>5</v>
          </cell>
          <cell r="H12">
            <v>2.65</v>
          </cell>
          <cell r="I12">
            <v>1.718181818181818</v>
          </cell>
          <cell r="N12">
            <v>3.5</v>
          </cell>
          <cell r="T12">
            <v>2.5</v>
          </cell>
          <cell r="U12">
            <v>2.7</v>
          </cell>
          <cell r="V12">
            <v>3</v>
          </cell>
        </row>
        <row r="13">
          <cell r="B13" t="str">
            <v>11. Lean Product and Process Design</v>
          </cell>
          <cell r="C13">
            <v>5</v>
          </cell>
          <cell r="H13">
            <v>0</v>
          </cell>
          <cell r="I13">
            <v>1.1333333333333333</v>
          </cell>
          <cell r="N13">
            <v>2.75</v>
          </cell>
          <cell r="T13">
            <v>0.9</v>
          </cell>
          <cell r="U13">
            <v>1</v>
          </cell>
          <cell r="V13">
            <v>1.5</v>
          </cell>
        </row>
        <row r="14">
          <cell r="B14" t="str">
            <v>12. Accounting Support for Lean</v>
          </cell>
          <cell r="C14">
            <v>5</v>
          </cell>
          <cell r="H14">
            <v>0</v>
          </cell>
          <cell r="I14">
            <v>0.1</v>
          </cell>
          <cell r="N14">
            <v>1.2</v>
          </cell>
          <cell r="T14">
            <v>1</v>
          </cell>
          <cell r="U14">
            <v>1</v>
          </cell>
          <cell r="V14">
            <v>1.5</v>
          </cell>
        </row>
        <row r="15">
          <cell r="B15" t="str">
            <v>13. Supply Chain</v>
          </cell>
          <cell r="C15">
            <v>5</v>
          </cell>
          <cell r="H15">
            <v>1.5</v>
          </cell>
          <cell r="I15">
            <v>0.64</v>
          </cell>
          <cell r="N15">
            <v>2.75</v>
          </cell>
          <cell r="T15">
            <v>1.5</v>
          </cell>
          <cell r="U15">
            <v>1.5</v>
          </cell>
          <cell r="V15">
            <v>2</v>
          </cell>
        </row>
        <row r="16">
          <cell r="B16" t="str">
            <v>14. Continuous Improvement</v>
          </cell>
          <cell r="C16">
            <v>5</v>
          </cell>
          <cell r="H16">
            <v>1.85</v>
          </cell>
          <cell r="I16">
            <v>2</v>
          </cell>
          <cell r="N16">
            <v>3</v>
          </cell>
          <cell r="T16">
            <v>2</v>
          </cell>
          <cell r="U16">
            <v>2</v>
          </cell>
          <cell r="V16">
            <v>3.2</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50"/>
  </sheetPr>
  <dimension ref="A1:AX117"/>
  <sheetViews>
    <sheetView tabSelected="1" workbookViewId="0">
      <selection activeCell="O7" sqref="O7"/>
    </sheetView>
  </sheetViews>
  <sheetFormatPr defaultRowHeight="13.2"/>
  <cols>
    <col min="1" max="1" width="0.6640625" style="6" customWidth="1"/>
    <col min="2" max="2" width="87.88671875" style="7" customWidth="1"/>
    <col min="3" max="3" width="11.88671875" style="7" customWidth="1"/>
    <col min="4" max="4" width="8.44140625" style="7" hidden="1" customWidth="1"/>
    <col min="5" max="5" width="30.5546875" style="7" hidden="1" customWidth="1"/>
    <col min="6" max="6" width="7.33203125" style="7" hidden="1" customWidth="1"/>
    <col min="7" max="7" width="32.88671875" style="7" hidden="1" customWidth="1"/>
    <col min="8" max="8" width="6.5546875" style="7" hidden="1" customWidth="1"/>
    <col min="9" max="9" width="25.5546875" style="7" hidden="1" customWidth="1"/>
    <col min="10" max="10" width="8.6640625" style="7" hidden="1" customWidth="1"/>
    <col min="11" max="11" width="7.109375" style="7" customWidth="1"/>
    <col min="12" max="12" width="7.5546875" style="7" hidden="1" customWidth="1"/>
    <col min="13" max="13" width="8.6640625" style="7" bestFit="1" customWidth="1"/>
    <col min="14" max="14" width="6.6640625" style="7" customWidth="1"/>
    <col min="15" max="15" width="50.6640625" style="7" customWidth="1"/>
    <col min="16" max="16" width="23.88671875" style="6" customWidth="1"/>
    <col min="17" max="17" width="24.44140625" style="6" customWidth="1"/>
    <col min="18" max="18" width="30.88671875" style="6" hidden="1" customWidth="1"/>
    <col min="19" max="19" width="10.33203125" style="6" hidden="1" customWidth="1"/>
    <col min="20" max="20" width="24" style="6" hidden="1" customWidth="1"/>
    <col min="21" max="21" width="10.33203125" style="6" hidden="1" customWidth="1"/>
    <col min="22" max="22" width="15.109375" style="6" hidden="1" customWidth="1"/>
    <col min="23" max="23" width="10.33203125" style="6" hidden="1" customWidth="1"/>
    <col min="24" max="24" width="19.5546875" style="6" hidden="1" customWidth="1"/>
    <col min="25" max="25" width="24.5546875" style="7" hidden="1" customWidth="1"/>
    <col min="26" max="26" width="1.5546875" style="7" customWidth="1"/>
    <col min="27" max="27" width="7.88671875" style="7" hidden="1" customWidth="1"/>
    <col min="28" max="28" width="43.33203125" style="7" hidden="1" customWidth="1"/>
    <col min="29" max="29" width="34" style="7" hidden="1" customWidth="1"/>
    <col min="30" max="30" width="12.44140625" style="6" hidden="1" customWidth="1"/>
    <col min="31" max="31" width="13" style="6" hidden="1" customWidth="1"/>
    <col min="32" max="32" width="0" style="6" hidden="1" customWidth="1"/>
    <col min="33" max="33" width="30.88671875" style="6" hidden="1" customWidth="1"/>
    <col min="34" max="34" width="0" style="6" hidden="1" customWidth="1"/>
    <col min="35" max="35" width="24" style="6" hidden="1" customWidth="1"/>
    <col min="36" max="36" width="0" style="6" hidden="1" customWidth="1"/>
    <col min="37" max="37" width="15.109375" style="6" hidden="1" customWidth="1"/>
    <col min="38" max="38" width="0" style="6" hidden="1" customWidth="1"/>
    <col min="39" max="39" width="19.5546875" style="6" hidden="1" customWidth="1"/>
    <col min="40" max="50" width="8.6640625" style="6"/>
    <col min="51" max="272" width="8.6640625" style="7"/>
    <col min="273" max="273" width="0.6640625" style="7" customWidth="1"/>
    <col min="274" max="274" width="51.6640625" style="7" customWidth="1"/>
    <col min="275" max="275" width="12.44140625" style="7" customWidth="1"/>
    <col min="276" max="276" width="12.6640625" style="7" customWidth="1"/>
    <col min="277" max="277" width="8.6640625" style="7" customWidth="1"/>
    <col min="278" max="278" width="51.44140625" style="7" customWidth="1"/>
    <col min="279" max="279" width="11.44140625" style="7" customWidth="1"/>
    <col min="280" max="280" width="12.6640625" style="7" customWidth="1"/>
    <col min="281" max="281" width="8.6640625" style="7" customWidth="1"/>
    <col min="282" max="528" width="8.6640625" style="7"/>
    <col min="529" max="529" width="0.6640625" style="7" customWidth="1"/>
    <col min="530" max="530" width="51.6640625" style="7" customWidth="1"/>
    <col min="531" max="531" width="12.44140625" style="7" customWidth="1"/>
    <col min="532" max="532" width="12.6640625" style="7" customWidth="1"/>
    <col min="533" max="533" width="8.6640625" style="7" customWidth="1"/>
    <col min="534" max="534" width="51.44140625" style="7" customWidth="1"/>
    <col min="535" max="535" width="11.44140625" style="7" customWidth="1"/>
    <col min="536" max="536" width="12.6640625" style="7" customWidth="1"/>
    <col min="537" max="537" width="8.6640625" style="7" customWidth="1"/>
    <col min="538" max="784" width="8.6640625" style="7"/>
    <col min="785" max="785" width="0.6640625" style="7" customWidth="1"/>
    <col min="786" max="786" width="51.6640625" style="7" customWidth="1"/>
    <col min="787" max="787" width="12.44140625" style="7" customWidth="1"/>
    <col min="788" max="788" width="12.6640625" style="7" customWidth="1"/>
    <col min="789" max="789" width="8.6640625" style="7" customWidth="1"/>
    <col min="790" max="790" width="51.44140625" style="7" customWidth="1"/>
    <col min="791" max="791" width="11.44140625" style="7" customWidth="1"/>
    <col min="792" max="792" width="12.6640625" style="7" customWidth="1"/>
    <col min="793" max="793" width="8.6640625" style="7" customWidth="1"/>
    <col min="794" max="1040" width="8.6640625" style="7"/>
    <col min="1041" max="1041" width="0.6640625" style="7" customWidth="1"/>
    <col min="1042" max="1042" width="51.6640625" style="7" customWidth="1"/>
    <col min="1043" max="1043" width="12.44140625" style="7" customWidth="1"/>
    <col min="1044" max="1044" width="12.6640625" style="7" customWidth="1"/>
    <col min="1045" max="1045" width="8.6640625" style="7" customWidth="1"/>
    <col min="1046" max="1046" width="51.44140625" style="7" customWidth="1"/>
    <col min="1047" max="1047" width="11.44140625" style="7" customWidth="1"/>
    <col min="1048" max="1048" width="12.6640625" style="7" customWidth="1"/>
    <col min="1049" max="1049" width="8.6640625" style="7" customWidth="1"/>
    <col min="1050" max="1296" width="8.6640625" style="7"/>
    <col min="1297" max="1297" width="0.6640625" style="7" customWidth="1"/>
    <col min="1298" max="1298" width="51.6640625" style="7" customWidth="1"/>
    <col min="1299" max="1299" width="12.44140625" style="7" customWidth="1"/>
    <col min="1300" max="1300" width="12.6640625" style="7" customWidth="1"/>
    <col min="1301" max="1301" width="8.6640625" style="7" customWidth="1"/>
    <col min="1302" max="1302" width="51.44140625" style="7" customWidth="1"/>
    <col min="1303" max="1303" width="11.44140625" style="7" customWidth="1"/>
    <col min="1304" max="1304" width="12.6640625" style="7" customWidth="1"/>
    <col min="1305" max="1305" width="8.6640625" style="7" customWidth="1"/>
    <col min="1306" max="1552" width="8.6640625" style="7"/>
    <col min="1553" max="1553" width="0.6640625" style="7" customWidth="1"/>
    <col min="1554" max="1554" width="51.6640625" style="7" customWidth="1"/>
    <col min="1555" max="1555" width="12.44140625" style="7" customWidth="1"/>
    <col min="1556" max="1556" width="12.6640625" style="7" customWidth="1"/>
    <col min="1557" max="1557" width="8.6640625" style="7" customWidth="1"/>
    <col min="1558" max="1558" width="51.44140625" style="7" customWidth="1"/>
    <col min="1559" max="1559" width="11.44140625" style="7" customWidth="1"/>
    <col min="1560" max="1560" width="12.6640625" style="7" customWidth="1"/>
    <col min="1561" max="1561" width="8.6640625" style="7" customWidth="1"/>
    <col min="1562" max="1808" width="8.6640625" style="7"/>
    <col min="1809" max="1809" width="0.6640625" style="7" customWidth="1"/>
    <col min="1810" max="1810" width="51.6640625" style="7" customWidth="1"/>
    <col min="1811" max="1811" width="12.44140625" style="7" customWidth="1"/>
    <col min="1812" max="1812" width="12.6640625" style="7" customWidth="1"/>
    <col min="1813" max="1813" width="8.6640625" style="7" customWidth="1"/>
    <col min="1814" max="1814" width="51.44140625" style="7" customWidth="1"/>
    <col min="1815" max="1815" width="11.44140625" style="7" customWidth="1"/>
    <col min="1816" max="1816" width="12.6640625" style="7" customWidth="1"/>
    <col min="1817" max="1817" width="8.6640625" style="7" customWidth="1"/>
    <col min="1818" max="2064" width="8.6640625" style="7"/>
    <col min="2065" max="2065" width="0.6640625" style="7" customWidth="1"/>
    <col min="2066" max="2066" width="51.6640625" style="7" customWidth="1"/>
    <col min="2067" max="2067" width="12.44140625" style="7" customWidth="1"/>
    <col min="2068" max="2068" width="12.6640625" style="7" customWidth="1"/>
    <col min="2069" max="2069" width="8.6640625" style="7" customWidth="1"/>
    <col min="2070" max="2070" width="51.44140625" style="7" customWidth="1"/>
    <col min="2071" max="2071" width="11.44140625" style="7" customWidth="1"/>
    <col min="2072" max="2072" width="12.6640625" style="7" customWidth="1"/>
    <col min="2073" max="2073" width="8.6640625" style="7" customWidth="1"/>
    <col min="2074" max="2320" width="8.6640625" style="7"/>
    <col min="2321" max="2321" width="0.6640625" style="7" customWidth="1"/>
    <col min="2322" max="2322" width="51.6640625" style="7" customWidth="1"/>
    <col min="2323" max="2323" width="12.44140625" style="7" customWidth="1"/>
    <col min="2324" max="2324" width="12.6640625" style="7" customWidth="1"/>
    <col min="2325" max="2325" width="8.6640625" style="7" customWidth="1"/>
    <col min="2326" max="2326" width="51.44140625" style="7" customWidth="1"/>
    <col min="2327" max="2327" width="11.44140625" style="7" customWidth="1"/>
    <col min="2328" max="2328" width="12.6640625" style="7" customWidth="1"/>
    <col min="2329" max="2329" width="8.6640625" style="7" customWidth="1"/>
    <col min="2330" max="2576" width="8.6640625" style="7"/>
    <col min="2577" max="2577" width="0.6640625" style="7" customWidth="1"/>
    <col min="2578" max="2578" width="51.6640625" style="7" customWidth="1"/>
    <col min="2579" max="2579" width="12.44140625" style="7" customWidth="1"/>
    <col min="2580" max="2580" width="12.6640625" style="7" customWidth="1"/>
    <col min="2581" max="2581" width="8.6640625" style="7" customWidth="1"/>
    <col min="2582" max="2582" width="51.44140625" style="7" customWidth="1"/>
    <col min="2583" max="2583" width="11.44140625" style="7" customWidth="1"/>
    <col min="2584" max="2584" width="12.6640625" style="7" customWidth="1"/>
    <col min="2585" max="2585" width="8.6640625" style="7" customWidth="1"/>
    <col min="2586" max="2832" width="8.6640625" style="7"/>
    <col min="2833" max="2833" width="0.6640625" style="7" customWidth="1"/>
    <col min="2834" max="2834" width="51.6640625" style="7" customWidth="1"/>
    <col min="2835" max="2835" width="12.44140625" style="7" customWidth="1"/>
    <col min="2836" max="2836" width="12.6640625" style="7" customWidth="1"/>
    <col min="2837" max="2837" width="8.6640625" style="7" customWidth="1"/>
    <col min="2838" max="2838" width="51.44140625" style="7" customWidth="1"/>
    <col min="2839" max="2839" width="11.44140625" style="7" customWidth="1"/>
    <col min="2840" max="2840" width="12.6640625" style="7" customWidth="1"/>
    <col min="2841" max="2841" width="8.6640625" style="7" customWidth="1"/>
    <col min="2842" max="3088" width="8.6640625" style="7"/>
    <col min="3089" max="3089" width="0.6640625" style="7" customWidth="1"/>
    <col min="3090" max="3090" width="51.6640625" style="7" customWidth="1"/>
    <col min="3091" max="3091" width="12.44140625" style="7" customWidth="1"/>
    <col min="3092" max="3092" width="12.6640625" style="7" customWidth="1"/>
    <col min="3093" max="3093" width="8.6640625" style="7" customWidth="1"/>
    <col min="3094" max="3094" width="51.44140625" style="7" customWidth="1"/>
    <col min="3095" max="3095" width="11.44140625" style="7" customWidth="1"/>
    <col min="3096" max="3096" width="12.6640625" style="7" customWidth="1"/>
    <col min="3097" max="3097" width="8.6640625" style="7" customWidth="1"/>
    <col min="3098" max="3344" width="8.6640625" style="7"/>
    <col min="3345" max="3345" width="0.6640625" style="7" customWidth="1"/>
    <col min="3346" max="3346" width="51.6640625" style="7" customWidth="1"/>
    <col min="3347" max="3347" width="12.44140625" style="7" customWidth="1"/>
    <col min="3348" max="3348" width="12.6640625" style="7" customWidth="1"/>
    <col min="3349" max="3349" width="8.6640625" style="7" customWidth="1"/>
    <col min="3350" max="3350" width="51.44140625" style="7" customWidth="1"/>
    <col min="3351" max="3351" width="11.44140625" style="7" customWidth="1"/>
    <col min="3352" max="3352" width="12.6640625" style="7" customWidth="1"/>
    <col min="3353" max="3353" width="8.6640625" style="7" customWidth="1"/>
    <col min="3354" max="3600" width="8.6640625" style="7"/>
    <col min="3601" max="3601" width="0.6640625" style="7" customWidth="1"/>
    <col min="3602" max="3602" width="51.6640625" style="7" customWidth="1"/>
    <col min="3603" max="3603" width="12.44140625" style="7" customWidth="1"/>
    <col min="3604" max="3604" width="12.6640625" style="7" customWidth="1"/>
    <col min="3605" max="3605" width="8.6640625" style="7" customWidth="1"/>
    <col min="3606" max="3606" width="51.44140625" style="7" customWidth="1"/>
    <col min="3607" max="3607" width="11.44140625" style="7" customWidth="1"/>
    <col min="3608" max="3608" width="12.6640625" style="7" customWidth="1"/>
    <col min="3609" max="3609" width="8.6640625" style="7" customWidth="1"/>
    <col min="3610" max="3856" width="8.6640625" style="7"/>
    <col min="3857" max="3857" width="0.6640625" style="7" customWidth="1"/>
    <col min="3858" max="3858" width="51.6640625" style="7" customWidth="1"/>
    <col min="3859" max="3859" width="12.44140625" style="7" customWidth="1"/>
    <col min="3860" max="3860" width="12.6640625" style="7" customWidth="1"/>
    <col min="3861" max="3861" width="8.6640625" style="7" customWidth="1"/>
    <col min="3862" max="3862" width="51.44140625" style="7" customWidth="1"/>
    <col min="3863" max="3863" width="11.44140625" style="7" customWidth="1"/>
    <col min="3864" max="3864" width="12.6640625" style="7" customWidth="1"/>
    <col min="3865" max="3865" width="8.6640625" style="7" customWidth="1"/>
    <col min="3866" max="4112" width="8.6640625" style="7"/>
    <col min="4113" max="4113" width="0.6640625" style="7" customWidth="1"/>
    <col min="4114" max="4114" width="51.6640625" style="7" customWidth="1"/>
    <col min="4115" max="4115" width="12.44140625" style="7" customWidth="1"/>
    <col min="4116" max="4116" width="12.6640625" style="7" customWidth="1"/>
    <col min="4117" max="4117" width="8.6640625" style="7" customWidth="1"/>
    <col min="4118" max="4118" width="51.44140625" style="7" customWidth="1"/>
    <col min="4119" max="4119" width="11.44140625" style="7" customWidth="1"/>
    <col min="4120" max="4120" width="12.6640625" style="7" customWidth="1"/>
    <col min="4121" max="4121" width="8.6640625" style="7" customWidth="1"/>
    <col min="4122" max="4368" width="8.6640625" style="7"/>
    <col min="4369" max="4369" width="0.6640625" style="7" customWidth="1"/>
    <col min="4370" max="4370" width="51.6640625" style="7" customWidth="1"/>
    <col min="4371" max="4371" width="12.44140625" style="7" customWidth="1"/>
    <col min="4372" max="4372" width="12.6640625" style="7" customWidth="1"/>
    <col min="4373" max="4373" width="8.6640625" style="7" customWidth="1"/>
    <col min="4374" max="4374" width="51.44140625" style="7" customWidth="1"/>
    <col min="4375" max="4375" width="11.44140625" style="7" customWidth="1"/>
    <col min="4376" max="4376" width="12.6640625" style="7" customWidth="1"/>
    <col min="4377" max="4377" width="8.6640625" style="7" customWidth="1"/>
    <col min="4378" max="4624" width="8.6640625" style="7"/>
    <col min="4625" max="4625" width="0.6640625" style="7" customWidth="1"/>
    <col min="4626" max="4626" width="51.6640625" style="7" customWidth="1"/>
    <col min="4627" max="4627" width="12.44140625" style="7" customWidth="1"/>
    <col min="4628" max="4628" width="12.6640625" style="7" customWidth="1"/>
    <col min="4629" max="4629" width="8.6640625" style="7" customWidth="1"/>
    <col min="4630" max="4630" width="51.44140625" style="7" customWidth="1"/>
    <col min="4631" max="4631" width="11.44140625" style="7" customWidth="1"/>
    <col min="4632" max="4632" width="12.6640625" style="7" customWidth="1"/>
    <col min="4633" max="4633" width="8.6640625" style="7" customWidth="1"/>
    <col min="4634" max="4880" width="8.6640625" style="7"/>
    <col min="4881" max="4881" width="0.6640625" style="7" customWidth="1"/>
    <col min="4882" max="4882" width="51.6640625" style="7" customWidth="1"/>
    <col min="4883" max="4883" width="12.44140625" style="7" customWidth="1"/>
    <col min="4884" max="4884" width="12.6640625" style="7" customWidth="1"/>
    <col min="4885" max="4885" width="8.6640625" style="7" customWidth="1"/>
    <col min="4886" max="4886" width="51.44140625" style="7" customWidth="1"/>
    <col min="4887" max="4887" width="11.44140625" style="7" customWidth="1"/>
    <col min="4888" max="4888" width="12.6640625" style="7" customWidth="1"/>
    <col min="4889" max="4889" width="8.6640625" style="7" customWidth="1"/>
    <col min="4890" max="5136" width="8.6640625" style="7"/>
    <col min="5137" max="5137" width="0.6640625" style="7" customWidth="1"/>
    <col min="5138" max="5138" width="51.6640625" style="7" customWidth="1"/>
    <col min="5139" max="5139" width="12.44140625" style="7" customWidth="1"/>
    <col min="5140" max="5140" width="12.6640625" style="7" customWidth="1"/>
    <col min="5141" max="5141" width="8.6640625" style="7" customWidth="1"/>
    <col min="5142" max="5142" width="51.44140625" style="7" customWidth="1"/>
    <col min="5143" max="5143" width="11.44140625" style="7" customWidth="1"/>
    <col min="5144" max="5144" width="12.6640625" style="7" customWidth="1"/>
    <col min="5145" max="5145" width="8.6640625" style="7" customWidth="1"/>
    <col min="5146" max="5392" width="8.6640625" style="7"/>
    <col min="5393" max="5393" width="0.6640625" style="7" customWidth="1"/>
    <col min="5394" max="5394" width="51.6640625" style="7" customWidth="1"/>
    <col min="5395" max="5395" width="12.44140625" style="7" customWidth="1"/>
    <col min="5396" max="5396" width="12.6640625" style="7" customWidth="1"/>
    <col min="5397" max="5397" width="8.6640625" style="7" customWidth="1"/>
    <col min="5398" max="5398" width="51.44140625" style="7" customWidth="1"/>
    <col min="5399" max="5399" width="11.44140625" style="7" customWidth="1"/>
    <col min="5400" max="5400" width="12.6640625" style="7" customWidth="1"/>
    <col min="5401" max="5401" width="8.6640625" style="7" customWidth="1"/>
    <col min="5402" max="5648" width="8.6640625" style="7"/>
    <col min="5649" max="5649" width="0.6640625" style="7" customWidth="1"/>
    <col min="5650" max="5650" width="51.6640625" style="7" customWidth="1"/>
    <col min="5651" max="5651" width="12.44140625" style="7" customWidth="1"/>
    <col min="5652" max="5652" width="12.6640625" style="7" customWidth="1"/>
    <col min="5653" max="5653" width="8.6640625" style="7" customWidth="1"/>
    <col min="5654" max="5654" width="51.44140625" style="7" customWidth="1"/>
    <col min="5655" max="5655" width="11.44140625" style="7" customWidth="1"/>
    <col min="5656" max="5656" width="12.6640625" style="7" customWidth="1"/>
    <col min="5657" max="5657" width="8.6640625" style="7" customWidth="1"/>
    <col min="5658" max="5904" width="8.6640625" style="7"/>
    <col min="5905" max="5905" width="0.6640625" style="7" customWidth="1"/>
    <col min="5906" max="5906" width="51.6640625" style="7" customWidth="1"/>
    <col min="5907" max="5907" width="12.44140625" style="7" customWidth="1"/>
    <col min="5908" max="5908" width="12.6640625" style="7" customWidth="1"/>
    <col min="5909" max="5909" width="8.6640625" style="7" customWidth="1"/>
    <col min="5910" max="5910" width="51.44140625" style="7" customWidth="1"/>
    <col min="5911" max="5911" width="11.44140625" style="7" customWidth="1"/>
    <col min="5912" max="5912" width="12.6640625" style="7" customWidth="1"/>
    <col min="5913" max="5913" width="8.6640625" style="7" customWidth="1"/>
    <col min="5914" max="6160" width="8.6640625" style="7"/>
    <col min="6161" max="6161" width="0.6640625" style="7" customWidth="1"/>
    <col min="6162" max="6162" width="51.6640625" style="7" customWidth="1"/>
    <col min="6163" max="6163" width="12.44140625" style="7" customWidth="1"/>
    <col min="6164" max="6164" width="12.6640625" style="7" customWidth="1"/>
    <col min="6165" max="6165" width="8.6640625" style="7" customWidth="1"/>
    <col min="6166" max="6166" width="51.44140625" style="7" customWidth="1"/>
    <col min="6167" max="6167" width="11.44140625" style="7" customWidth="1"/>
    <col min="6168" max="6168" width="12.6640625" style="7" customWidth="1"/>
    <col min="6169" max="6169" width="8.6640625" style="7" customWidth="1"/>
    <col min="6170" max="6416" width="8.6640625" style="7"/>
    <col min="6417" max="6417" width="0.6640625" style="7" customWidth="1"/>
    <col min="6418" max="6418" width="51.6640625" style="7" customWidth="1"/>
    <col min="6419" max="6419" width="12.44140625" style="7" customWidth="1"/>
    <col min="6420" max="6420" width="12.6640625" style="7" customWidth="1"/>
    <col min="6421" max="6421" width="8.6640625" style="7" customWidth="1"/>
    <col min="6422" max="6422" width="51.44140625" style="7" customWidth="1"/>
    <col min="6423" max="6423" width="11.44140625" style="7" customWidth="1"/>
    <col min="6424" max="6424" width="12.6640625" style="7" customWidth="1"/>
    <col min="6425" max="6425" width="8.6640625" style="7" customWidth="1"/>
    <col min="6426" max="6672" width="8.6640625" style="7"/>
    <col min="6673" max="6673" width="0.6640625" style="7" customWidth="1"/>
    <col min="6674" max="6674" width="51.6640625" style="7" customWidth="1"/>
    <col min="6675" max="6675" width="12.44140625" style="7" customWidth="1"/>
    <col min="6676" max="6676" width="12.6640625" style="7" customWidth="1"/>
    <col min="6677" max="6677" width="8.6640625" style="7" customWidth="1"/>
    <col min="6678" max="6678" width="51.44140625" style="7" customWidth="1"/>
    <col min="6679" max="6679" width="11.44140625" style="7" customWidth="1"/>
    <col min="6680" max="6680" width="12.6640625" style="7" customWidth="1"/>
    <col min="6681" max="6681" width="8.6640625" style="7" customWidth="1"/>
    <col min="6682" max="6928" width="8.6640625" style="7"/>
    <col min="6929" max="6929" width="0.6640625" style="7" customWidth="1"/>
    <col min="6930" max="6930" width="51.6640625" style="7" customWidth="1"/>
    <col min="6931" max="6931" width="12.44140625" style="7" customWidth="1"/>
    <col min="6932" max="6932" width="12.6640625" style="7" customWidth="1"/>
    <col min="6933" max="6933" width="8.6640625" style="7" customWidth="1"/>
    <col min="6934" max="6934" width="51.44140625" style="7" customWidth="1"/>
    <col min="6935" max="6935" width="11.44140625" style="7" customWidth="1"/>
    <col min="6936" max="6936" width="12.6640625" style="7" customWidth="1"/>
    <col min="6937" max="6937" width="8.6640625" style="7" customWidth="1"/>
    <col min="6938" max="7184" width="8.6640625" style="7"/>
    <col min="7185" max="7185" width="0.6640625" style="7" customWidth="1"/>
    <col min="7186" max="7186" width="51.6640625" style="7" customWidth="1"/>
    <col min="7187" max="7187" width="12.44140625" style="7" customWidth="1"/>
    <col min="7188" max="7188" width="12.6640625" style="7" customWidth="1"/>
    <col min="7189" max="7189" width="8.6640625" style="7" customWidth="1"/>
    <col min="7190" max="7190" width="51.44140625" style="7" customWidth="1"/>
    <col min="7191" max="7191" width="11.44140625" style="7" customWidth="1"/>
    <col min="7192" max="7192" width="12.6640625" style="7" customWidth="1"/>
    <col min="7193" max="7193" width="8.6640625" style="7" customWidth="1"/>
    <col min="7194" max="7440" width="8.6640625" style="7"/>
    <col min="7441" max="7441" width="0.6640625" style="7" customWidth="1"/>
    <col min="7442" max="7442" width="51.6640625" style="7" customWidth="1"/>
    <col min="7443" max="7443" width="12.44140625" style="7" customWidth="1"/>
    <col min="7444" max="7444" width="12.6640625" style="7" customWidth="1"/>
    <col min="7445" max="7445" width="8.6640625" style="7" customWidth="1"/>
    <col min="7446" max="7446" width="51.44140625" style="7" customWidth="1"/>
    <col min="7447" max="7447" width="11.44140625" style="7" customWidth="1"/>
    <col min="7448" max="7448" width="12.6640625" style="7" customWidth="1"/>
    <col min="7449" max="7449" width="8.6640625" style="7" customWidth="1"/>
    <col min="7450" max="7696" width="8.6640625" style="7"/>
    <col min="7697" max="7697" width="0.6640625" style="7" customWidth="1"/>
    <col min="7698" max="7698" width="51.6640625" style="7" customWidth="1"/>
    <col min="7699" max="7699" width="12.44140625" style="7" customWidth="1"/>
    <col min="7700" max="7700" width="12.6640625" style="7" customWidth="1"/>
    <col min="7701" max="7701" width="8.6640625" style="7" customWidth="1"/>
    <col min="7702" max="7702" width="51.44140625" style="7" customWidth="1"/>
    <col min="7703" max="7703" width="11.44140625" style="7" customWidth="1"/>
    <col min="7704" max="7704" width="12.6640625" style="7" customWidth="1"/>
    <col min="7705" max="7705" width="8.6640625" style="7" customWidth="1"/>
    <col min="7706" max="7952" width="8.6640625" style="7"/>
    <col min="7953" max="7953" width="0.6640625" style="7" customWidth="1"/>
    <col min="7954" max="7954" width="51.6640625" style="7" customWidth="1"/>
    <col min="7955" max="7955" width="12.44140625" style="7" customWidth="1"/>
    <col min="7956" max="7956" width="12.6640625" style="7" customWidth="1"/>
    <col min="7957" max="7957" width="8.6640625" style="7" customWidth="1"/>
    <col min="7958" max="7958" width="51.44140625" style="7" customWidth="1"/>
    <col min="7959" max="7959" width="11.44140625" style="7" customWidth="1"/>
    <col min="7960" max="7960" width="12.6640625" style="7" customWidth="1"/>
    <col min="7961" max="7961" width="8.6640625" style="7" customWidth="1"/>
    <col min="7962" max="8208" width="8.6640625" style="7"/>
    <col min="8209" max="8209" width="0.6640625" style="7" customWidth="1"/>
    <col min="8210" max="8210" width="51.6640625" style="7" customWidth="1"/>
    <col min="8211" max="8211" width="12.44140625" style="7" customWidth="1"/>
    <col min="8212" max="8212" width="12.6640625" style="7" customWidth="1"/>
    <col min="8213" max="8213" width="8.6640625" style="7" customWidth="1"/>
    <col min="8214" max="8214" width="51.44140625" style="7" customWidth="1"/>
    <col min="8215" max="8215" width="11.44140625" style="7" customWidth="1"/>
    <col min="8216" max="8216" width="12.6640625" style="7" customWidth="1"/>
    <col min="8217" max="8217" width="8.6640625" style="7" customWidth="1"/>
    <col min="8218" max="8464" width="8.6640625" style="7"/>
    <col min="8465" max="8465" width="0.6640625" style="7" customWidth="1"/>
    <col min="8466" max="8466" width="51.6640625" style="7" customWidth="1"/>
    <col min="8467" max="8467" width="12.44140625" style="7" customWidth="1"/>
    <col min="8468" max="8468" width="12.6640625" style="7" customWidth="1"/>
    <col min="8469" max="8469" width="8.6640625" style="7" customWidth="1"/>
    <col min="8470" max="8470" width="51.44140625" style="7" customWidth="1"/>
    <col min="8471" max="8471" width="11.44140625" style="7" customWidth="1"/>
    <col min="8472" max="8472" width="12.6640625" style="7" customWidth="1"/>
    <col min="8473" max="8473" width="8.6640625" style="7" customWidth="1"/>
    <col min="8474" max="8720" width="8.6640625" style="7"/>
    <col min="8721" max="8721" width="0.6640625" style="7" customWidth="1"/>
    <col min="8722" max="8722" width="51.6640625" style="7" customWidth="1"/>
    <col min="8723" max="8723" width="12.44140625" style="7" customWidth="1"/>
    <col min="8724" max="8724" width="12.6640625" style="7" customWidth="1"/>
    <col min="8725" max="8725" width="8.6640625" style="7" customWidth="1"/>
    <col min="8726" max="8726" width="51.44140625" style="7" customWidth="1"/>
    <col min="8727" max="8727" width="11.44140625" style="7" customWidth="1"/>
    <col min="8728" max="8728" width="12.6640625" style="7" customWidth="1"/>
    <col min="8729" max="8729" width="8.6640625" style="7" customWidth="1"/>
    <col min="8730" max="8976" width="8.6640625" style="7"/>
    <col min="8977" max="8977" width="0.6640625" style="7" customWidth="1"/>
    <col min="8978" max="8978" width="51.6640625" style="7" customWidth="1"/>
    <col min="8979" max="8979" width="12.44140625" style="7" customWidth="1"/>
    <col min="8980" max="8980" width="12.6640625" style="7" customWidth="1"/>
    <col min="8981" max="8981" width="8.6640625" style="7" customWidth="1"/>
    <col min="8982" max="8982" width="51.44140625" style="7" customWidth="1"/>
    <col min="8983" max="8983" width="11.44140625" style="7" customWidth="1"/>
    <col min="8984" max="8984" width="12.6640625" style="7" customWidth="1"/>
    <col min="8985" max="8985" width="8.6640625" style="7" customWidth="1"/>
    <col min="8986" max="9232" width="8.6640625" style="7"/>
    <col min="9233" max="9233" width="0.6640625" style="7" customWidth="1"/>
    <col min="9234" max="9234" width="51.6640625" style="7" customWidth="1"/>
    <col min="9235" max="9235" width="12.44140625" style="7" customWidth="1"/>
    <col min="9236" max="9236" width="12.6640625" style="7" customWidth="1"/>
    <col min="9237" max="9237" width="8.6640625" style="7" customWidth="1"/>
    <col min="9238" max="9238" width="51.44140625" style="7" customWidth="1"/>
    <col min="9239" max="9239" width="11.44140625" style="7" customWidth="1"/>
    <col min="9240" max="9240" width="12.6640625" style="7" customWidth="1"/>
    <col min="9241" max="9241" width="8.6640625" style="7" customWidth="1"/>
    <col min="9242" max="9488" width="8.6640625" style="7"/>
    <col min="9489" max="9489" width="0.6640625" style="7" customWidth="1"/>
    <col min="9490" max="9490" width="51.6640625" style="7" customWidth="1"/>
    <col min="9491" max="9491" width="12.44140625" style="7" customWidth="1"/>
    <col min="9492" max="9492" width="12.6640625" style="7" customWidth="1"/>
    <col min="9493" max="9493" width="8.6640625" style="7" customWidth="1"/>
    <col min="9494" max="9494" width="51.44140625" style="7" customWidth="1"/>
    <col min="9495" max="9495" width="11.44140625" style="7" customWidth="1"/>
    <col min="9496" max="9496" width="12.6640625" style="7" customWidth="1"/>
    <col min="9497" max="9497" width="8.6640625" style="7" customWidth="1"/>
    <col min="9498" max="9744" width="8.6640625" style="7"/>
    <col min="9745" max="9745" width="0.6640625" style="7" customWidth="1"/>
    <col min="9746" max="9746" width="51.6640625" style="7" customWidth="1"/>
    <col min="9747" max="9747" width="12.44140625" style="7" customWidth="1"/>
    <col min="9748" max="9748" width="12.6640625" style="7" customWidth="1"/>
    <col min="9749" max="9749" width="8.6640625" style="7" customWidth="1"/>
    <col min="9750" max="9750" width="51.44140625" style="7" customWidth="1"/>
    <col min="9751" max="9751" width="11.44140625" style="7" customWidth="1"/>
    <col min="9752" max="9752" width="12.6640625" style="7" customWidth="1"/>
    <col min="9753" max="9753" width="8.6640625" style="7" customWidth="1"/>
    <col min="9754" max="10000" width="8.6640625" style="7"/>
    <col min="10001" max="10001" width="0.6640625" style="7" customWidth="1"/>
    <col min="10002" max="10002" width="51.6640625" style="7" customWidth="1"/>
    <col min="10003" max="10003" width="12.44140625" style="7" customWidth="1"/>
    <col min="10004" max="10004" width="12.6640625" style="7" customWidth="1"/>
    <col min="10005" max="10005" width="8.6640625" style="7" customWidth="1"/>
    <col min="10006" max="10006" width="51.44140625" style="7" customWidth="1"/>
    <col min="10007" max="10007" width="11.44140625" style="7" customWidth="1"/>
    <col min="10008" max="10008" width="12.6640625" style="7" customWidth="1"/>
    <col min="10009" max="10009" width="8.6640625" style="7" customWidth="1"/>
    <col min="10010" max="10256" width="8.6640625" style="7"/>
    <col min="10257" max="10257" width="0.6640625" style="7" customWidth="1"/>
    <col min="10258" max="10258" width="51.6640625" style="7" customWidth="1"/>
    <col min="10259" max="10259" width="12.44140625" style="7" customWidth="1"/>
    <col min="10260" max="10260" width="12.6640625" style="7" customWidth="1"/>
    <col min="10261" max="10261" width="8.6640625" style="7" customWidth="1"/>
    <col min="10262" max="10262" width="51.44140625" style="7" customWidth="1"/>
    <col min="10263" max="10263" width="11.44140625" style="7" customWidth="1"/>
    <col min="10264" max="10264" width="12.6640625" style="7" customWidth="1"/>
    <col min="10265" max="10265" width="8.6640625" style="7" customWidth="1"/>
    <col min="10266" max="10512" width="8.6640625" style="7"/>
    <col min="10513" max="10513" width="0.6640625" style="7" customWidth="1"/>
    <col min="10514" max="10514" width="51.6640625" style="7" customWidth="1"/>
    <col min="10515" max="10515" width="12.44140625" style="7" customWidth="1"/>
    <col min="10516" max="10516" width="12.6640625" style="7" customWidth="1"/>
    <col min="10517" max="10517" width="8.6640625" style="7" customWidth="1"/>
    <col min="10518" max="10518" width="51.44140625" style="7" customWidth="1"/>
    <col min="10519" max="10519" width="11.44140625" style="7" customWidth="1"/>
    <col min="10520" max="10520" width="12.6640625" style="7" customWidth="1"/>
    <col min="10521" max="10521" width="8.6640625" style="7" customWidth="1"/>
    <col min="10522" max="10768" width="8.6640625" style="7"/>
    <col min="10769" max="10769" width="0.6640625" style="7" customWidth="1"/>
    <col min="10770" max="10770" width="51.6640625" style="7" customWidth="1"/>
    <col min="10771" max="10771" width="12.44140625" style="7" customWidth="1"/>
    <col min="10772" max="10772" width="12.6640625" style="7" customWidth="1"/>
    <col min="10773" max="10773" width="8.6640625" style="7" customWidth="1"/>
    <col min="10774" max="10774" width="51.44140625" style="7" customWidth="1"/>
    <col min="10775" max="10775" width="11.44140625" style="7" customWidth="1"/>
    <col min="10776" max="10776" width="12.6640625" style="7" customWidth="1"/>
    <col min="10777" max="10777" width="8.6640625" style="7" customWidth="1"/>
    <col min="10778" max="11024" width="8.6640625" style="7"/>
    <col min="11025" max="11025" width="0.6640625" style="7" customWidth="1"/>
    <col min="11026" max="11026" width="51.6640625" style="7" customWidth="1"/>
    <col min="11027" max="11027" width="12.44140625" style="7" customWidth="1"/>
    <col min="11028" max="11028" width="12.6640625" style="7" customWidth="1"/>
    <col min="11029" max="11029" width="8.6640625" style="7" customWidth="1"/>
    <col min="11030" max="11030" width="51.44140625" style="7" customWidth="1"/>
    <col min="11031" max="11031" width="11.44140625" style="7" customWidth="1"/>
    <col min="11032" max="11032" width="12.6640625" style="7" customWidth="1"/>
    <col min="11033" max="11033" width="8.6640625" style="7" customWidth="1"/>
    <col min="11034" max="11280" width="8.6640625" style="7"/>
    <col min="11281" max="11281" width="0.6640625" style="7" customWidth="1"/>
    <col min="11282" max="11282" width="51.6640625" style="7" customWidth="1"/>
    <col min="11283" max="11283" width="12.44140625" style="7" customWidth="1"/>
    <col min="11284" max="11284" width="12.6640625" style="7" customWidth="1"/>
    <col min="11285" max="11285" width="8.6640625" style="7" customWidth="1"/>
    <col min="11286" max="11286" width="51.44140625" style="7" customWidth="1"/>
    <col min="11287" max="11287" width="11.44140625" style="7" customWidth="1"/>
    <col min="11288" max="11288" width="12.6640625" style="7" customWidth="1"/>
    <col min="11289" max="11289" width="8.6640625" style="7" customWidth="1"/>
    <col min="11290" max="11536" width="8.6640625" style="7"/>
    <col min="11537" max="11537" width="0.6640625" style="7" customWidth="1"/>
    <col min="11538" max="11538" width="51.6640625" style="7" customWidth="1"/>
    <col min="11539" max="11539" width="12.44140625" style="7" customWidth="1"/>
    <col min="11540" max="11540" width="12.6640625" style="7" customWidth="1"/>
    <col min="11541" max="11541" width="8.6640625" style="7" customWidth="1"/>
    <col min="11542" max="11542" width="51.44140625" style="7" customWidth="1"/>
    <col min="11543" max="11543" width="11.44140625" style="7" customWidth="1"/>
    <col min="11544" max="11544" width="12.6640625" style="7" customWidth="1"/>
    <col min="11545" max="11545" width="8.6640625" style="7" customWidth="1"/>
    <col min="11546" max="11792" width="8.6640625" style="7"/>
    <col min="11793" max="11793" width="0.6640625" style="7" customWidth="1"/>
    <col min="11794" max="11794" width="51.6640625" style="7" customWidth="1"/>
    <col min="11795" max="11795" width="12.44140625" style="7" customWidth="1"/>
    <col min="11796" max="11796" width="12.6640625" style="7" customWidth="1"/>
    <col min="11797" max="11797" width="8.6640625" style="7" customWidth="1"/>
    <col min="11798" max="11798" width="51.44140625" style="7" customWidth="1"/>
    <col min="11799" max="11799" width="11.44140625" style="7" customWidth="1"/>
    <col min="11800" max="11800" width="12.6640625" style="7" customWidth="1"/>
    <col min="11801" max="11801" width="8.6640625" style="7" customWidth="1"/>
    <col min="11802" max="12048" width="8.6640625" style="7"/>
    <col min="12049" max="12049" width="0.6640625" style="7" customWidth="1"/>
    <col min="12050" max="12050" width="51.6640625" style="7" customWidth="1"/>
    <col min="12051" max="12051" width="12.44140625" style="7" customWidth="1"/>
    <col min="12052" max="12052" width="12.6640625" style="7" customWidth="1"/>
    <col min="12053" max="12053" width="8.6640625" style="7" customWidth="1"/>
    <col min="12054" max="12054" width="51.44140625" style="7" customWidth="1"/>
    <col min="12055" max="12055" width="11.44140625" style="7" customWidth="1"/>
    <col min="12056" max="12056" width="12.6640625" style="7" customWidth="1"/>
    <col min="12057" max="12057" width="8.6640625" style="7" customWidth="1"/>
    <col min="12058" max="12304" width="8.6640625" style="7"/>
    <col min="12305" max="12305" width="0.6640625" style="7" customWidth="1"/>
    <col min="12306" max="12306" width="51.6640625" style="7" customWidth="1"/>
    <col min="12307" max="12307" width="12.44140625" style="7" customWidth="1"/>
    <col min="12308" max="12308" width="12.6640625" style="7" customWidth="1"/>
    <col min="12309" max="12309" width="8.6640625" style="7" customWidth="1"/>
    <col min="12310" max="12310" width="51.44140625" style="7" customWidth="1"/>
    <col min="12311" max="12311" width="11.44140625" style="7" customWidth="1"/>
    <col min="12312" max="12312" width="12.6640625" style="7" customWidth="1"/>
    <col min="12313" max="12313" width="8.6640625" style="7" customWidth="1"/>
    <col min="12314" max="12560" width="8.6640625" style="7"/>
    <col min="12561" max="12561" width="0.6640625" style="7" customWidth="1"/>
    <col min="12562" max="12562" width="51.6640625" style="7" customWidth="1"/>
    <col min="12563" max="12563" width="12.44140625" style="7" customWidth="1"/>
    <col min="12564" max="12564" width="12.6640625" style="7" customWidth="1"/>
    <col min="12565" max="12565" width="8.6640625" style="7" customWidth="1"/>
    <col min="12566" max="12566" width="51.44140625" style="7" customWidth="1"/>
    <col min="12567" max="12567" width="11.44140625" style="7" customWidth="1"/>
    <col min="12568" max="12568" width="12.6640625" style="7" customWidth="1"/>
    <col min="12569" max="12569" width="8.6640625" style="7" customWidth="1"/>
    <col min="12570" max="12816" width="8.6640625" style="7"/>
    <col min="12817" max="12817" width="0.6640625" style="7" customWidth="1"/>
    <col min="12818" max="12818" width="51.6640625" style="7" customWidth="1"/>
    <col min="12819" max="12819" width="12.44140625" style="7" customWidth="1"/>
    <col min="12820" max="12820" width="12.6640625" style="7" customWidth="1"/>
    <col min="12821" max="12821" width="8.6640625" style="7" customWidth="1"/>
    <col min="12822" max="12822" width="51.44140625" style="7" customWidth="1"/>
    <col min="12823" max="12823" width="11.44140625" style="7" customWidth="1"/>
    <col min="12824" max="12824" width="12.6640625" style="7" customWidth="1"/>
    <col min="12825" max="12825" width="8.6640625" style="7" customWidth="1"/>
    <col min="12826" max="13072" width="8.6640625" style="7"/>
    <col min="13073" max="13073" width="0.6640625" style="7" customWidth="1"/>
    <col min="13074" max="13074" width="51.6640625" style="7" customWidth="1"/>
    <col min="13075" max="13075" width="12.44140625" style="7" customWidth="1"/>
    <col min="13076" max="13076" width="12.6640625" style="7" customWidth="1"/>
    <col min="13077" max="13077" width="8.6640625" style="7" customWidth="1"/>
    <col min="13078" max="13078" width="51.44140625" style="7" customWidth="1"/>
    <col min="13079" max="13079" width="11.44140625" style="7" customWidth="1"/>
    <col min="13080" max="13080" width="12.6640625" style="7" customWidth="1"/>
    <col min="13081" max="13081" width="8.6640625" style="7" customWidth="1"/>
    <col min="13082" max="13328" width="8.6640625" style="7"/>
    <col min="13329" max="13329" width="0.6640625" style="7" customWidth="1"/>
    <col min="13330" max="13330" width="51.6640625" style="7" customWidth="1"/>
    <col min="13331" max="13331" width="12.44140625" style="7" customWidth="1"/>
    <col min="13332" max="13332" width="12.6640625" style="7" customWidth="1"/>
    <col min="13333" max="13333" width="8.6640625" style="7" customWidth="1"/>
    <col min="13334" max="13334" width="51.44140625" style="7" customWidth="1"/>
    <col min="13335" max="13335" width="11.44140625" style="7" customWidth="1"/>
    <col min="13336" max="13336" width="12.6640625" style="7" customWidth="1"/>
    <col min="13337" max="13337" width="8.6640625" style="7" customWidth="1"/>
    <col min="13338" max="13584" width="8.6640625" style="7"/>
    <col min="13585" max="13585" width="0.6640625" style="7" customWidth="1"/>
    <col min="13586" max="13586" width="51.6640625" style="7" customWidth="1"/>
    <col min="13587" max="13587" width="12.44140625" style="7" customWidth="1"/>
    <col min="13588" max="13588" width="12.6640625" style="7" customWidth="1"/>
    <col min="13589" max="13589" width="8.6640625" style="7" customWidth="1"/>
    <col min="13590" max="13590" width="51.44140625" style="7" customWidth="1"/>
    <col min="13591" max="13591" width="11.44140625" style="7" customWidth="1"/>
    <col min="13592" max="13592" width="12.6640625" style="7" customWidth="1"/>
    <col min="13593" max="13593" width="8.6640625" style="7" customWidth="1"/>
    <col min="13594" max="13840" width="8.6640625" style="7"/>
    <col min="13841" max="13841" width="0.6640625" style="7" customWidth="1"/>
    <col min="13842" max="13842" width="51.6640625" style="7" customWidth="1"/>
    <col min="13843" max="13843" width="12.44140625" style="7" customWidth="1"/>
    <col min="13844" max="13844" width="12.6640625" style="7" customWidth="1"/>
    <col min="13845" max="13845" width="8.6640625" style="7" customWidth="1"/>
    <col min="13846" max="13846" width="51.44140625" style="7" customWidth="1"/>
    <col min="13847" max="13847" width="11.44140625" style="7" customWidth="1"/>
    <col min="13848" max="13848" width="12.6640625" style="7" customWidth="1"/>
    <col min="13849" max="13849" width="8.6640625" style="7" customWidth="1"/>
    <col min="13850" max="14096" width="8.6640625" style="7"/>
    <col min="14097" max="14097" width="0.6640625" style="7" customWidth="1"/>
    <col min="14098" max="14098" width="51.6640625" style="7" customWidth="1"/>
    <col min="14099" max="14099" width="12.44140625" style="7" customWidth="1"/>
    <col min="14100" max="14100" width="12.6640625" style="7" customWidth="1"/>
    <col min="14101" max="14101" width="8.6640625" style="7" customWidth="1"/>
    <col min="14102" max="14102" width="51.44140625" style="7" customWidth="1"/>
    <col min="14103" max="14103" width="11.44140625" style="7" customWidth="1"/>
    <col min="14104" max="14104" width="12.6640625" style="7" customWidth="1"/>
    <col min="14105" max="14105" width="8.6640625" style="7" customWidth="1"/>
    <col min="14106" max="14352" width="8.6640625" style="7"/>
    <col min="14353" max="14353" width="0.6640625" style="7" customWidth="1"/>
    <col min="14354" max="14354" width="51.6640625" style="7" customWidth="1"/>
    <col min="14355" max="14355" width="12.44140625" style="7" customWidth="1"/>
    <col min="14356" max="14356" width="12.6640625" style="7" customWidth="1"/>
    <col min="14357" max="14357" width="8.6640625" style="7" customWidth="1"/>
    <col min="14358" max="14358" width="51.44140625" style="7" customWidth="1"/>
    <col min="14359" max="14359" width="11.44140625" style="7" customWidth="1"/>
    <col min="14360" max="14360" width="12.6640625" style="7" customWidth="1"/>
    <col min="14361" max="14361" width="8.6640625" style="7" customWidth="1"/>
    <col min="14362" max="14608" width="8.6640625" style="7"/>
    <col min="14609" max="14609" width="0.6640625" style="7" customWidth="1"/>
    <col min="14610" max="14610" width="51.6640625" style="7" customWidth="1"/>
    <col min="14611" max="14611" width="12.44140625" style="7" customWidth="1"/>
    <col min="14612" max="14612" width="12.6640625" style="7" customWidth="1"/>
    <col min="14613" max="14613" width="8.6640625" style="7" customWidth="1"/>
    <col min="14614" max="14614" width="51.44140625" style="7" customWidth="1"/>
    <col min="14615" max="14615" width="11.44140625" style="7" customWidth="1"/>
    <col min="14616" max="14616" width="12.6640625" style="7" customWidth="1"/>
    <col min="14617" max="14617" width="8.6640625" style="7" customWidth="1"/>
    <col min="14618" max="14864" width="8.6640625" style="7"/>
    <col min="14865" max="14865" width="0.6640625" style="7" customWidth="1"/>
    <col min="14866" max="14866" width="51.6640625" style="7" customWidth="1"/>
    <col min="14867" max="14867" width="12.44140625" style="7" customWidth="1"/>
    <col min="14868" max="14868" width="12.6640625" style="7" customWidth="1"/>
    <col min="14869" max="14869" width="8.6640625" style="7" customWidth="1"/>
    <col min="14870" max="14870" width="51.44140625" style="7" customWidth="1"/>
    <col min="14871" max="14871" width="11.44140625" style="7" customWidth="1"/>
    <col min="14872" max="14872" width="12.6640625" style="7" customWidth="1"/>
    <col min="14873" max="14873" width="8.6640625" style="7" customWidth="1"/>
    <col min="14874" max="15120" width="8.6640625" style="7"/>
    <col min="15121" max="15121" width="0.6640625" style="7" customWidth="1"/>
    <col min="15122" max="15122" width="51.6640625" style="7" customWidth="1"/>
    <col min="15123" max="15123" width="12.44140625" style="7" customWidth="1"/>
    <col min="15124" max="15124" width="12.6640625" style="7" customWidth="1"/>
    <col min="15125" max="15125" width="8.6640625" style="7" customWidth="1"/>
    <col min="15126" max="15126" width="51.44140625" style="7" customWidth="1"/>
    <col min="15127" max="15127" width="11.44140625" style="7" customWidth="1"/>
    <col min="15128" max="15128" width="12.6640625" style="7" customWidth="1"/>
    <col min="15129" max="15129" width="8.6640625" style="7" customWidth="1"/>
    <col min="15130" max="15376" width="8.6640625" style="7"/>
    <col min="15377" max="15377" width="0.6640625" style="7" customWidth="1"/>
    <col min="15378" max="15378" width="51.6640625" style="7" customWidth="1"/>
    <col min="15379" max="15379" width="12.44140625" style="7" customWidth="1"/>
    <col min="15380" max="15380" width="12.6640625" style="7" customWidth="1"/>
    <col min="15381" max="15381" width="8.6640625" style="7" customWidth="1"/>
    <col min="15382" max="15382" width="51.44140625" style="7" customWidth="1"/>
    <col min="15383" max="15383" width="11.44140625" style="7" customWidth="1"/>
    <col min="15384" max="15384" width="12.6640625" style="7" customWidth="1"/>
    <col min="15385" max="15385" width="8.6640625" style="7" customWidth="1"/>
    <col min="15386" max="15632" width="8.6640625" style="7"/>
    <col min="15633" max="15633" width="0.6640625" style="7" customWidth="1"/>
    <col min="15634" max="15634" width="51.6640625" style="7" customWidth="1"/>
    <col min="15635" max="15635" width="12.44140625" style="7" customWidth="1"/>
    <col min="15636" max="15636" width="12.6640625" style="7" customWidth="1"/>
    <col min="15637" max="15637" width="8.6640625" style="7" customWidth="1"/>
    <col min="15638" max="15638" width="51.44140625" style="7" customWidth="1"/>
    <col min="15639" max="15639" width="11.44140625" style="7" customWidth="1"/>
    <col min="15640" max="15640" width="12.6640625" style="7" customWidth="1"/>
    <col min="15641" max="15641" width="8.6640625" style="7" customWidth="1"/>
    <col min="15642" max="15888" width="8.6640625" style="7"/>
    <col min="15889" max="15889" width="0.6640625" style="7" customWidth="1"/>
    <col min="15890" max="15890" width="51.6640625" style="7" customWidth="1"/>
    <col min="15891" max="15891" width="12.44140625" style="7" customWidth="1"/>
    <col min="15892" max="15892" width="12.6640625" style="7" customWidth="1"/>
    <col min="15893" max="15893" width="8.6640625" style="7" customWidth="1"/>
    <col min="15894" max="15894" width="51.44140625" style="7" customWidth="1"/>
    <col min="15895" max="15895" width="11.44140625" style="7" customWidth="1"/>
    <col min="15896" max="15896" width="12.6640625" style="7" customWidth="1"/>
    <col min="15897" max="15897" width="8.6640625" style="7" customWidth="1"/>
    <col min="15898" max="16144" width="8.6640625" style="7"/>
    <col min="16145" max="16145" width="0.6640625" style="7" customWidth="1"/>
    <col min="16146" max="16146" width="51.6640625" style="7" customWidth="1"/>
    <col min="16147" max="16147" width="12.44140625" style="7" customWidth="1"/>
    <col min="16148" max="16148" width="12.6640625" style="7" customWidth="1"/>
    <col min="16149" max="16149" width="8.6640625" style="7" customWidth="1"/>
    <col min="16150" max="16150" width="51.44140625" style="7" customWidth="1"/>
    <col min="16151" max="16151" width="11.44140625" style="7" customWidth="1"/>
    <col min="16152" max="16152" width="12.6640625" style="7" customWidth="1"/>
    <col min="16153" max="16153" width="8.6640625" style="7" customWidth="1"/>
    <col min="16154" max="16384" width="8.6640625" style="7"/>
  </cols>
  <sheetData>
    <row r="1" spans="2:39" ht="16.2" thickBot="1">
      <c r="C1" s="8" t="s">
        <v>107</v>
      </c>
      <c r="D1" s="9" t="s">
        <v>108</v>
      </c>
      <c r="J1" s="9" t="s">
        <v>109</v>
      </c>
      <c r="K1" s="9"/>
      <c r="L1" s="9" t="s">
        <v>110</v>
      </c>
      <c r="M1" s="9"/>
      <c r="N1" s="9" t="s">
        <v>108</v>
      </c>
      <c r="Z1" s="10"/>
    </row>
    <row r="2" spans="2:39" ht="25.2" thickBot="1">
      <c r="B2" s="191" t="s">
        <v>111</v>
      </c>
      <c r="C2" s="8"/>
      <c r="D2" s="11">
        <f>D4</f>
        <v>1.5</v>
      </c>
      <c r="E2" s="12"/>
      <c r="F2" s="12"/>
      <c r="G2" s="12"/>
      <c r="H2" s="12"/>
      <c r="J2" s="13">
        <f>J4</f>
        <v>2.6</v>
      </c>
      <c r="K2" s="14"/>
      <c r="L2" s="15">
        <f>L4</f>
        <v>0</v>
      </c>
      <c r="M2" s="16"/>
      <c r="N2" s="193">
        <v>2017</v>
      </c>
      <c r="O2" s="194"/>
      <c r="P2" s="194"/>
      <c r="Q2" s="194"/>
      <c r="R2" s="194"/>
      <c r="S2" s="194"/>
      <c r="T2" s="194"/>
      <c r="U2" s="194"/>
      <c r="V2" s="194"/>
      <c r="W2" s="194"/>
      <c r="X2" s="195"/>
      <c r="Y2" s="12"/>
      <c r="Z2" s="17"/>
      <c r="AA2" s="14"/>
      <c r="AB2" s="196" t="s">
        <v>112</v>
      </c>
      <c r="AC2" s="197"/>
      <c r="AD2" s="197"/>
      <c r="AE2" s="197"/>
      <c r="AF2" s="197"/>
      <c r="AG2" s="197"/>
      <c r="AH2" s="197"/>
      <c r="AI2" s="197"/>
      <c r="AJ2" s="197"/>
      <c r="AK2" s="197"/>
      <c r="AL2" s="197"/>
      <c r="AM2" s="198"/>
    </row>
    <row r="3" spans="2:39" ht="40.200000000000003" thickBot="1">
      <c r="B3" s="192"/>
      <c r="D3" s="18" t="s">
        <v>113</v>
      </c>
      <c r="E3" s="19" t="s">
        <v>114</v>
      </c>
      <c r="F3" s="20" t="s">
        <v>115</v>
      </c>
      <c r="G3" s="20" t="s">
        <v>116</v>
      </c>
      <c r="H3" s="20" t="s">
        <v>117</v>
      </c>
      <c r="I3" s="20" t="s">
        <v>118</v>
      </c>
      <c r="J3" s="20" t="s">
        <v>119</v>
      </c>
      <c r="K3" s="21" t="s">
        <v>120</v>
      </c>
      <c r="L3" s="22" t="s">
        <v>121</v>
      </c>
      <c r="M3" s="23" t="s">
        <v>122</v>
      </c>
      <c r="N3" s="24"/>
      <c r="O3" s="25" t="s">
        <v>123</v>
      </c>
      <c r="P3" s="25" t="s">
        <v>124</v>
      </c>
      <c r="Q3" s="25" t="s">
        <v>125</v>
      </c>
      <c r="R3" s="25" t="s">
        <v>126</v>
      </c>
      <c r="S3" s="25" t="s">
        <v>127</v>
      </c>
      <c r="T3" s="25" t="s">
        <v>126</v>
      </c>
      <c r="U3" s="25" t="s">
        <v>128</v>
      </c>
      <c r="V3" s="25" t="s">
        <v>126</v>
      </c>
      <c r="W3" s="25" t="s">
        <v>129</v>
      </c>
      <c r="X3" s="25" t="s">
        <v>126</v>
      </c>
      <c r="Y3" s="26" t="s">
        <v>130</v>
      </c>
      <c r="Z3" s="17"/>
      <c r="AA3" s="27" t="s">
        <v>131</v>
      </c>
      <c r="AB3" s="27" t="s">
        <v>132</v>
      </c>
      <c r="AC3" s="25" t="s">
        <v>123</v>
      </c>
      <c r="AD3" s="25" t="s">
        <v>124</v>
      </c>
      <c r="AE3" s="25" t="s">
        <v>125</v>
      </c>
      <c r="AF3" s="25" t="s">
        <v>133</v>
      </c>
      <c r="AG3" s="25" t="s">
        <v>126</v>
      </c>
      <c r="AH3" s="25" t="s">
        <v>127</v>
      </c>
      <c r="AI3" s="25" t="s">
        <v>126</v>
      </c>
      <c r="AJ3" s="25" t="s">
        <v>128</v>
      </c>
      <c r="AK3" s="25" t="s">
        <v>126</v>
      </c>
      <c r="AL3" s="25" t="s">
        <v>129</v>
      </c>
      <c r="AM3" s="25" t="s">
        <v>126</v>
      </c>
    </row>
    <row r="4" spans="2:39" ht="26.4">
      <c r="B4" s="28" t="s">
        <v>134</v>
      </c>
      <c r="C4" s="29" t="s">
        <v>135</v>
      </c>
      <c r="D4" s="30">
        <f>AVERAGE(D5:D10)</f>
        <v>1.5</v>
      </c>
      <c r="E4" s="31" t="e">
        <f>AVERAGE(E5:E10)</f>
        <v>#DIV/0!</v>
      </c>
      <c r="F4" s="32">
        <f>AVERAGE(F5:F10)</f>
        <v>2.5</v>
      </c>
      <c r="G4" s="33"/>
      <c r="H4" s="34">
        <f>AVERAGE(H5:H10)</f>
        <v>2.7</v>
      </c>
      <c r="I4" s="33"/>
      <c r="J4" s="35">
        <f>(F4+H4)/2</f>
        <v>2.6</v>
      </c>
      <c r="K4" s="33"/>
      <c r="L4" s="33"/>
      <c r="M4" s="33"/>
      <c r="N4" s="33"/>
      <c r="O4" s="17"/>
      <c r="P4" s="17"/>
      <c r="Q4" s="17"/>
      <c r="R4" s="17"/>
      <c r="S4" s="36"/>
      <c r="T4" s="36"/>
      <c r="U4" s="36"/>
      <c r="V4" s="36"/>
      <c r="W4" s="36"/>
      <c r="X4" s="36"/>
      <c r="Y4" s="37"/>
      <c r="Z4" s="17"/>
      <c r="AA4" s="33">
        <v>3.7</v>
      </c>
      <c r="AB4" s="17"/>
      <c r="AC4" s="17"/>
      <c r="AD4" s="17"/>
      <c r="AE4" s="17"/>
      <c r="AF4" s="17"/>
      <c r="AG4" s="17"/>
      <c r="AH4" s="36"/>
      <c r="AI4" s="36"/>
      <c r="AJ4" s="36"/>
      <c r="AK4" s="36"/>
      <c r="AL4" s="36"/>
      <c r="AM4" s="36"/>
    </row>
    <row r="5" spans="2:39" ht="26.4">
      <c r="B5" s="38" t="s">
        <v>136</v>
      </c>
      <c r="C5" s="39">
        <v>0</v>
      </c>
      <c r="D5" s="40"/>
      <c r="E5" s="199"/>
      <c r="F5" s="41"/>
      <c r="G5" s="42"/>
      <c r="H5" s="42"/>
      <c r="I5" s="42"/>
      <c r="J5" s="43"/>
      <c r="K5" s="42"/>
      <c r="L5" s="42"/>
      <c r="M5" s="42"/>
      <c r="N5" s="42"/>
      <c r="O5" s="44"/>
      <c r="P5" s="45"/>
      <c r="Q5" s="45"/>
      <c r="R5" s="36"/>
      <c r="S5" s="36"/>
      <c r="T5" s="36"/>
      <c r="U5" s="36"/>
      <c r="V5" s="36"/>
      <c r="W5" s="36"/>
      <c r="X5" s="36"/>
      <c r="Y5" s="46"/>
      <c r="Z5" s="17"/>
      <c r="AA5" s="42"/>
      <c r="AB5" s="42"/>
      <c r="AC5" s="44"/>
      <c r="AD5" s="45"/>
      <c r="AE5" s="45"/>
      <c r="AF5" s="36"/>
      <c r="AG5" s="36"/>
      <c r="AH5" s="36"/>
      <c r="AI5" s="36"/>
      <c r="AJ5" s="36"/>
      <c r="AK5" s="36"/>
      <c r="AL5" s="36"/>
      <c r="AM5" s="36"/>
    </row>
    <row r="6" spans="2:39" ht="26.4">
      <c r="B6" s="38" t="s">
        <v>137</v>
      </c>
      <c r="C6" s="43" t="s">
        <v>138</v>
      </c>
      <c r="D6" s="47">
        <v>1.5</v>
      </c>
      <c r="E6" s="200"/>
      <c r="F6" s="41"/>
      <c r="G6" s="42"/>
      <c r="H6" s="42"/>
      <c r="I6" s="42"/>
      <c r="J6" s="43"/>
      <c r="K6" s="42"/>
      <c r="L6" s="42"/>
      <c r="M6" s="42"/>
      <c r="N6" s="42"/>
      <c r="O6" s="44"/>
      <c r="P6" s="45"/>
      <c r="Q6" s="45"/>
      <c r="R6" s="36"/>
      <c r="S6" s="36"/>
      <c r="T6" s="36"/>
      <c r="U6" s="36"/>
      <c r="V6" s="36"/>
      <c r="W6" s="36"/>
      <c r="X6" s="36"/>
      <c r="Y6" s="46"/>
      <c r="Z6" s="17"/>
      <c r="AA6" s="42"/>
      <c r="AB6" s="42"/>
      <c r="AC6" s="44"/>
      <c r="AD6" s="45"/>
      <c r="AE6" s="45"/>
      <c r="AF6" s="36"/>
      <c r="AG6" s="36"/>
      <c r="AH6" s="36"/>
      <c r="AI6" s="36"/>
      <c r="AJ6" s="36"/>
      <c r="AK6" s="36"/>
      <c r="AL6" s="36"/>
      <c r="AM6" s="36"/>
    </row>
    <row r="7" spans="2:39" ht="65.25" customHeight="1">
      <c r="B7" s="38" t="s">
        <v>139</v>
      </c>
      <c r="C7" s="43" t="s">
        <v>140</v>
      </c>
      <c r="D7" s="40"/>
      <c r="E7" s="200"/>
      <c r="F7" s="48">
        <v>2.5</v>
      </c>
      <c r="G7" s="49" t="s">
        <v>141</v>
      </c>
      <c r="H7" s="50">
        <v>2.7</v>
      </c>
      <c r="I7" s="42" t="s">
        <v>142</v>
      </c>
      <c r="J7" s="43"/>
      <c r="K7" s="51"/>
      <c r="L7" s="52"/>
      <c r="M7" s="52"/>
      <c r="N7" s="42"/>
      <c r="O7" s="44"/>
      <c r="P7" s="53"/>
      <c r="Q7" s="53"/>
      <c r="R7" s="36"/>
      <c r="S7" s="36"/>
      <c r="T7" s="36"/>
      <c r="U7" s="36"/>
      <c r="V7" s="36"/>
      <c r="W7" s="36"/>
      <c r="X7" s="36"/>
      <c r="Y7" s="54" t="s">
        <v>143</v>
      </c>
      <c r="Z7" s="17"/>
      <c r="AA7" s="42"/>
      <c r="AB7" s="42"/>
      <c r="AC7" s="44"/>
      <c r="AD7" s="53"/>
      <c r="AE7" s="53"/>
      <c r="AF7" s="36"/>
      <c r="AG7" s="36"/>
      <c r="AH7" s="36"/>
      <c r="AI7" s="36"/>
      <c r="AJ7" s="36"/>
      <c r="AK7" s="36"/>
      <c r="AL7" s="36"/>
      <c r="AM7" s="36"/>
    </row>
    <row r="8" spans="2:39" ht="64.5" customHeight="1">
      <c r="B8" s="38" t="s">
        <v>144</v>
      </c>
      <c r="C8" s="43" t="s">
        <v>145</v>
      </c>
      <c r="D8" s="40"/>
      <c r="E8" s="200"/>
      <c r="F8" s="41"/>
      <c r="G8" s="38" t="s">
        <v>146</v>
      </c>
      <c r="H8" s="42"/>
      <c r="I8" s="38" t="s">
        <v>147</v>
      </c>
      <c r="J8" s="43"/>
      <c r="K8" s="42"/>
      <c r="L8" s="42"/>
      <c r="M8" s="42"/>
      <c r="N8" s="42"/>
      <c r="O8" s="55"/>
      <c r="P8" s="53"/>
      <c r="Q8" s="53"/>
      <c r="R8" s="36"/>
      <c r="S8" s="36"/>
      <c r="T8" s="36"/>
      <c r="U8" s="36"/>
      <c r="V8" s="36"/>
      <c r="W8" s="36"/>
      <c r="X8" s="36"/>
      <c r="Y8" s="46"/>
      <c r="Z8" s="17"/>
      <c r="AA8" s="56">
        <v>3.7</v>
      </c>
      <c r="AB8" s="38" t="s">
        <v>148</v>
      </c>
      <c r="AC8" s="55" t="s">
        <v>149</v>
      </c>
      <c r="AD8" s="53"/>
      <c r="AE8" s="53"/>
      <c r="AF8" s="36"/>
      <c r="AG8" s="36"/>
      <c r="AH8" s="36"/>
      <c r="AI8" s="36"/>
      <c r="AJ8" s="36"/>
      <c r="AK8" s="36"/>
      <c r="AL8" s="36"/>
      <c r="AM8" s="36"/>
    </row>
    <row r="9" spans="2:39" ht="52.8">
      <c r="B9" s="38" t="s">
        <v>150</v>
      </c>
      <c r="C9" s="43" t="s">
        <v>151</v>
      </c>
      <c r="D9" s="40"/>
      <c r="E9" s="200"/>
      <c r="F9" s="41"/>
      <c r="G9" s="42"/>
      <c r="H9" s="42"/>
      <c r="I9" s="42"/>
      <c r="J9" s="43"/>
      <c r="K9" s="42"/>
      <c r="L9" s="42"/>
      <c r="M9" s="42"/>
      <c r="N9" s="42"/>
      <c r="O9" s="57"/>
      <c r="P9" s="45"/>
      <c r="Q9" s="58"/>
      <c r="R9" s="36"/>
      <c r="S9" s="36"/>
      <c r="T9" s="36"/>
      <c r="U9" s="36"/>
      <c r="V9" s="36"/>
      <c r="W9" s="36"/>
      <c r="X9" s="36"/>
      <c r="Y9" s="46"/>
      <c r="Z9" s="17"/>
      <c r="AA9" s="52"/>
      <c r="AB9" s="38" t="s">
        <v>152</v>
      </c>
      <c r="AC9" s="44"/>
      <c r="AD9" s="45"/>
      <c r="AE9" s="45"/>
      <c r="AF9" s="36"/>
      <c r="AG9" s="36"/>
      <c r="AH9" s="36"/>
      <c r="AI9" s="36"/>
      <c r="AJ9" s="36"/>
      <c r="AK9" s="36"/>
      <c r="AL9" s="36"/>
      <c r="AM9" s="36"/>
    </row>
    <row r="10" spans="2:39" ht="27" thickBot="1">
      <c r="B10" s="38" t="s">
        <v>153</v>
      </c>
      <c r="C10" s="43">
        <v>5</v>
      </c>
      <c r="D10" s="59"/>
      <c r="E10" s="201"/>
      <c r="F10" s="60"/>
      <c r="G10" s="61"/>
      <c r="H10" s="61"/>
      <c r="I10" s="61"/>
      <c r="J10" s="62"/>
      <c r="K10" s="42"/>
      <c r="L10" s="42"/>
      <c r="M10" s="42"/>
      <c r="N10" s="42"/>
      <c r="O10" s="44"/>
      <c r="P10" s="45"/>
      <c r="Q10" s="45"/>
      <c r="R10" s="36"/>
      <c r="S10" s="36"/>
      <c r="T10" s="36"/>
      <c r="U10" s="36"/>
      <c r="V10" s="36"/>
      <c r="W10" s="36"/>
      <c r="X10" s="36"/>
      <c r="Y10" s="63"/>
      <c r="Z10" s="17"/>
      <c r="AA10" s="42"/>
      <c r="AB10" s="42"/>
      <c r="AC10" s="44"/>
      <c r="AD10" s="45"/>
      <c r="AE10" s="45"/>
      <c r="AF10" s="36"/>
      <c r="AG10" s="36"/>
      <c r="AH10" s="36"/>
      <c r="AI10" s="36"/>
      <c r="AJ10" s="36"/>
      <c r="AK10" s="36"/>
      <c r="AL10" s="36"/>
      <c r="AM10" s="36"/>
    </row>
    <row r="11" spans="2:39" ht="16.2" thickBot="1">
      <c r="B11" s="64"/>
      <c r="C11" s="65"/>
      <c r="D11" s="66"/>
      <c r="E11" s="65"/>
      <c r="F11" s="66"/>
      <c r="G11" s="66"/>
      <c r="H11" s="66"/>
      <c r="I11" s="66"/>
      <c r="J11" s="66"/>
      <c r="K11" s="67"/>
      <c r="L11" s="67"/>
      <c r="M11" s="67"/>
      <c r="N11" s="67"/>
      <c r="P11" s="68"/>
      <c r="Q11" s="68"/>
      <c r="Y11" s="66"/>
      <c r="Z11" s="17"/>
      <c r="AA11" s="66"/>
      <c r="AB11" s="66"/>
      <c r="AD11" s="68"/>
      <c r="AE11" s="68"/>
    </row>
    <row r="12" spans="2:39" ht="26.4">
      <c r="B12" s="69" t="s">
        <v>154</v>
      </c>
      <c r="C12" s="29" t="s">
        <v>135</v>
      </c>
      <c r="D12" s="30">
        <f>AVERAGE(D13:D18)</f>
        <v>2.5</v>
      </c>
      <c r="E12" s="31">
        <f>AVERAGE(E13:E18)</f>
        <v>2.7</v>
      </c>
      <c r="F12" s="32">
        <f>AVERAGE(F13:F18)</f>
        <v>1.5</v>
      </c>
      <c r="G12" s="33"/>
      <c r="H12" s="33">
        <f>AVERAGE(H13:H18)</f>
        <v>2</v>
      </c>
      <c r="I12" s="70"/>
      <c r="J12" s="71">
        <f>(F12+H12)/2</f>
        <v>1.75</v>
      </c>
      <c r="K12" s="33"/>
      <c r="L12" s="72"/>
      <c r="M12" s="72"/>
      <c r="N12" s="72"/>
      <c r="O12" s="17"/>
      <c r="P12" s="17"/>
      <c r="Q12" s="17"/>
      <c r="R12" s="17"/>
      <c r="Y12" s="73"/>
      <c r="Z12" s="17"/>
      <c r="AA12" s="33">
        <v>3</v>
      </c>
      <c r="AB12" s="17"/>
      <c r="AC12" s="17"/>
      <c r="AD12" s="17"/>
      <c r="AE12" s="17"/>
      <c r="AF12" s="17"/>
      <c r="AG12" s="17"/>
    </row>
    <row r="13" spans="2:39" ht="39.6">
      <c r="B13" s="38" t="s">
        <v>155</v>
      </c>
      <c r="C13" s="39">
        <v>0</v>
      </c>
      <c r="D13" s="40"/>
      <c r="E13" s="202"/>
      <c r="F13" s="41"/>
      <c r="G13" s="42"/>
      <c r="H13" s="42"/>
      <c r="I13" s="42"/>
      <c r="J13" s="43"/>
      <c r="K13" s="42"/>
      <c r="L13" s="42"/>
      <c r="M13" s="42"/>
      <c r="N13" s="42"/>
      <c r="O13" s="74"/>
      <c r="P13" s="75"/>
      <c r="Q13" s="75"/>
      <c r="R13" s="76"/>
      <c r="S13" s="36"/>
      <c r="T13" s="36"/>
      <c r="U13" s="36"/>
      <c r="V13" s="36"/>
      <c r="W13" s="36"/>
      <c r="X13" s="36"/>
      <c r="Y13" s="46"/>
      <c r="Z13" s="17"/>
      <c r="AA13" s="42"/>
      <c r="AB13" s="42"/>
      <c r="AC13" s="77"/>
      <c r="AD13" s="78"/>
      <c r="AE13" s="78"/>
      <c r="AF13" s="36"/>
      <c r="AG13" s="36"/>
      <c r="AH13" s="36"/>
      <c r="AI13" s="36"/>
      <c r="AJ13" s="36"/>
      <c r="AK13" s="36"/>
      <c r="AL13" s="36"/>
      <c r="AM13" s="36"/>
    </row>
    <row r="14" spans="2:39" ht="62.25" customHeight="1">
      <c r="B14" s="38" t="s">
        <v>156</v>
      </c>
      <c r="C14" s="43" t="s">
        <v>138</v>
      </c>
      <c r="D14" s="40"/>
      <c r="E14" s="202"/>
      <c r="F14" s="48">
        <v>1.5</v>
      </c>
      <c r="G14" s="38" t="s">
        <v>157</v>
      </c>
      <c r="H14" s="42"/>
      <c r="I14" s="42"/>
      <c r="J14" s="43"/>
      <c r="K14" s="42"/>
      <c r="L14" s="52"/>
      <c r="M14" s="52"/>
      <c r="N14" s="52"/>
      <c r="O14" s="77"/>
      <c r="P14" s="45"/>
      <c r="Q14" s="45"/>
      <c r="R14" s="36"/>
      <c r="S14" s="36"/>
      <c r="T14" s="36"/>
      <c r="U14" s="36"/>
      <c r="V14" s="36"/>
      <c r="W14" s="36"/>
      <c r="X14" s="36"/>
      <c r="Y14" s="46" t="s">
        <v>158</v>
      </c>
      <c r="Z14" s="17"/>
      <c r="AA14" s="42"/>
      <c r="AB14" s="42"/>
      <c r="AC14" s="77"/>
      <c r="AD14" s="45"/>
      <c r="AE14" s="45"/>
      <c r="AF14" s="36"/>
      <c r="AG14" s="36"/>
      <c r="AH14" s="36"/>
      <c r="AI14" s="36"/>
      <c r="AJ14" s="36"/>
      <c r="AK14" s="36"/>
      <c r="AL14" s="36"/>
      <c r="AM14" s="36"/>
    </row>
    <row r="15" spans="2:39" ht="66">
      <c r="B15" s="38" t="s">
        <v>159</v>
      </c>
      <c r="C15" s="43" t="s">
        <v>140</v>
      </c>
      <c r="D15" s="47">
        <v>2.5</v>
      </c>
      <c r="E15" s="202">
        <v>2.7</v>
      </c>
      <c r="F15" s="41"/>
      <c r="G15" s="49"/>
      <c r="H15" s="50">
        <v>2</v>
      </c>
      <c r="I15" s="42" t="s">
        <v>160</v>
      </c>
      <c r="J15" s="43"/>
      <c r="K15" s="51"/>
      <c r="L15" s="42"/>
      <c r="M15" s="42"/>
      <c r="N15" s="42"/>
      <c r="O15" s="77"/>
      <c r="P15" s="45"/>
      <c r="Q15" s="45"/>
      <c r="R15" s="36"/>
      <c r="S15" s="36"/>
      <c r="T15" s="36"/>
      <c r="U15" s="36"/>
      <c r="V15" s="36"/>
      <c r="W15" s="36"/>
      <c r="X15" s="36"/>
      <c r="Y15" s="54"/>
      <c r="Z15" s="17"/>
      <c r="AA15" s="56">
        <v>2.5</v>
      </c>
      <c r="AB15" s="38" t="s">
        <v>161</v>
      </c>
      <c r="AC15" s="77"/>
      <c r="AD15" s="45"/>
      <c r="AE15" s="45"/>
      <c r="AF15" s="36"/>
      <c r="AG15" s="36"/>
      <c r="AH15" s="36"/>
      <c r="AI15" s="36"/>
      <c r="AJ15" s="36"/>
      <c r="AK15" s="36"/>
      <c r="AL15" s="36"/>
      <c r="AM15" s="36"/>
    </row>
    <row r="16" spans="2:39" ht="54" customHeight="1">
      <c r="B16" s="38" t="s">
        <v>162</v>
      </c>
      <c r="C16" s="43" t="s">
        <v>145</v>
      </c>
      <c r="D16" s="40"/>
      <c r="E16" s="202"/>
      <c r="F16" s="41"/>
      <c r="G16" s="38"/>
      <c r="H16" s="42"/>
      <c r="I16" s="38"/>
      <c r="J16" s="43"/>
      <c r="K16" s="42"/>
      <c r="L16" s="42"/>
      <c r="M16" s="42"/>
      <c r="N16" s="42"/>
      <c r="O16" s="79"/>
      <c r="P16" s="53"/>
      <c r="Q16" s="80"/>
      <c r="R16" s="36"/>
      <c r="S16" s="36"/>
      <c r="T16" s="36"/>
      <c r="U16" s="36"/>
      <c r="V16" s="36"/>
      <c r="W16" s="36"/>
      <c r="X16" s="36"/>
      <c r="Y16" s="46"/>
      <c r="Z16" s="17"/>
      <c r="AA16" s="56">
        <v>3.5</v>
      </c>
      <c r="AB16" s="38" t="s">
        <v>163</v>
      </c>
      <c r="AC16" s="81" t="s">
        <v>164</v>
      </c>
      <c r="AD16" s="53"/>
      <c r="AE16" s="53"/>
      <c r="AF16" s="36"/>
      <c r="AG16" s="36"/>
      <c r="AH16" s="36"/>
      <c r="AI16" s="36"/>
      <c r="AJ16" s="36"/>
      <c r="AK16" s="36"/>
      <c r="AL16" s="36"/>
      <c r="AM16" s="36"/>
    </row>
    <row r="17" spans="2:39" ht="39.6">
      <c r="B17" s="38" t="s">
        <v>165</v>
      </c>
      <c r="C17" s="43" t="s">
        <v>151</v>
      </c>
      <c r="D17" s="40"/>
      <c r="E17" s="202"/>
      <c r="F17" s="41"/>
      <c r="G17" s="42"/>
      <c r="H17" s="42"/>
      <c r="I17" s="42"/>
      <c r="J17" s="43"/>
      <c r="K17" s="42"/>
      <c r="L17" s="42"/>
      <c r="M17" s="42"/>
      <c r="N17" s="42"/>
      <c r="O17" s="77"/>
      <c r="P17" s="53"/>
      <c r="Q17" s="53"/>
      <c r="R17" s="36"/>
      <c r="S17" s="36"/>
      <c r="T17" s="36"/>
      <c r="U17" s="36"/>
      <c r="V17" s="36"/>
      <c r="W17" s="36"/>
      <c r="X17" s="36"/>
      <c r="Y17" s="46"/>
      <c r="Z17" s="17"/>
      <c r="AA17" s="42"/>
      <c r="AB17" s="38"/>
      <c r="AC17" s="77"/>
      <c r="AD17" s="53"/>
      <c r="AE17" s="53"/>
      <c r="AF17" s="36"/>
      <c r="AG17" s="36"/>
      <c r="AH17" s="36"/>
      <c r="AI17" s="36"/>
      <c r="AJ17" s="36"/>
      <c r="AK17" s="36"/>
      <c r="AL17" s="36"/>
      <c r="AM17" s="36"/>
    </row>
    <row r="18" spans="2:39" ht="40.200000000000003" thickBot="1">
      <c r="B18" s="38" t="s">
        <v>166</v>
      </c>
      <c r="C18" s="43">
        <v>5</v>
      </c>
      <c r="D18" s="59"/>
      <c r="E18" s="202"/>
      <c r="F18" s="60"/>
      <c r="G18" s="61"/>
      <c r="H18" s="61"/>
      <c r="I18" s="61"/>
      <c r="J18" s="62"/>
      <c r="K18" s="42"/>
      <c r="L18" s="42"/>
      <c r="M18" s="42"/>
      <c r="N18" s="42"/>
      <c r="O18" s="77"/>
      <c r="P18" s="45"/>
      <c r="Q18" s="45"/>
      <c r="R18" s="36"/>
      <c r="S18" s="36"/>
      <c r="T18" s="36"/>
      <c r="U18" s="36"/>
      <c r="V18" s="36"/>
      <c r="W18" s="36"/>
      <c r="X18" s="36"/>
      <c r="Y18" s="63"/>
      <c r="Z18" s="17"/>
      <c r="AA18" s="42"/>
      <c r="AB18" s="42"/>
      <c r="AC18" s="77"/>
      <c r="AD18" s="45"/>
      <c r="AE18" s="45"/>
      <c r="AF18" s="36"/>
      <c r="AG18" s="36"/>
      <c r="AH18" s="36"/>
      <c r="AI18" s="36"/>
      <c r="AJ18" s="36"/>
      <c r="AK18" s="36"/>
      <c r="AL18" s="36"/>
      <c r="AM18" s="36"/>
    </row>
    <row r="19" spans="2:39" ht="16.2" thickBot="1">
      <c r="B19" s="6"/>
      <c r="C19" s="6"/>
      <c r="D19" s="6"/>
      <c r="E19" s="6"/>
      <c r="F19" s="6"/>
      <c r="G19" s="6"/>
      <c r="H19" s="6"/>
      <c r="I19" s="6"/>
      <c r="J19" s="6"/>
      <c r="K19" s="82"/>
      <c r="L19" s="82"/>
      <c r="M19" s="82"/>
      <c r="N19" s="82"/>
      <c r="O19" s="6"/>
      <c r="Y19" s="6"/>
      <c r="Z19" s="17"/>
      <c r="AA19" s="6"/>
      <c r="AB19" s="6"/>
      <c r="AC19" s="6"/>
    </row>
    <row r="20" spans="2:39" ht="26.4">
      <c r="B20" s="83" t="s">
        <v>167</v>
      </c>
      <c r="C20" s="29" t="s">
        <v>135</v>
      </c>
      <c r="D20" s="84">
        <f>AVERAGE(D21:D26)</f>
        <v>1.8</v>
      </c>
      <c r="E20" s="31" t="e">
        <f>AVERAGE(E21:E26)</f>
        <v>#DIV/0!</v>
      </c>
      <c r="F20" s="85">
        <f>AVERAGE(F21:F26)</f>
        <v>2.8</v>
      </c>
      <c r="G20" s="70"/>
      <c r="H20" s="70">
        <f>AVERAGE(H21:H26)</f>
        <v>2.9</v>
      </c>
      <c r="I20" s="70"/>
      <c r="J20" s="71">
        <f>(F20+H20)/2</f>
        <v>2.8499999999999996</v>
      </c>
      <c r="K20" s="33"/>
      <c r="L20" s="33"/>
      <c r="M20" s="33"/>
      <c r="N20" s="33"/>
      <c r="O20" s="17"/>
      <c r="P20" s="17"/>
      <c r="Q20" s="17"/>
      <c r="R20" s="17"/>
      <c r="Y20" s="73"/>
      <c r="Z20" s="17"/>
      <c r="AA20" s="33">
        <v>4</v>
      </c>
      <c r="AB20" s="17"/>
      <c r="AC20" s="17"/>
      <c r="AD20" s="17"/>
      <c r="AE20" s="17"/>
      <c r="AF20" s="17"/>
      <c r="AG20" s="17"/>
    </row>
    <row r="21" spans="2:39" ht="39.6">
      <c r="B21" s="38" t="s">
        <v>168</v>
      </c>
      <c r="C21" s="43">
        <v>0</v>
      </c>
      <c r="D21" s="40"/>
      <c r="E21" s="86"/>
      <c r="F21" s="41"/>
      <c r="G21" s="42"/>
      <c r="H21" s="42"/>
      <c r="I21" s="42"/>
      <c r="J21" s="43"/>
      <c r="K21" s="42"/>
      <c r="L21" s="42"/>
      <c r="M21" s="42"/>
      <c r="N21" s="42"/>
      <c r="O21" s="77"/>
      <c r="P21" s="78"/>
      <c r="Q21" s="78"/>
      <c r="R21" s="36"/>
      <c r="S21" s="36"/>
      <c r="T21" s="36"/>
      <c r="U21" s="36"/>
      <c r="V21" s="36"/>
      <c r="W21" s="36"/>
      <c r="X21" s="36"/>
      <c r="Y21" s="46"/>
      <c r="Z21" s="17"/>
      <c r="AA21" s="42"/>
      <c r="AB21" s="42"/>
      <c r="AC21" s="77"/>
      <c r="AD21" s="78"/>
      <c r="AE21" s="78"/>
      <c r="AF21" s="36"/>
      <c r="AG21" s="36"/>
      <c r="AH21" s="36"/>
      <c r="AI21" s="36"/>
      <c r="AJ21" s="36"/>
      <c r="AK21" s="36"/>
      <c r="AL21" s="36"/>
      <c r="AM21" s="36"/>
    </row>
    <row r="22" spans="2:39" ht="26.4">
      <c r="B22" s="38" t="s">
        <v>169</v>
      </c>
      <c r="C22" s="43" t="s">
        <v>138</v>
      </c>
      <c r="D22" s="47">
        <v>1.8</v>
      </c>
      <c r="E22" s="86"/>
      <c r="F22" s="41"/>
      <c r="G22" s="42"/>
      <c r="H22" s="42"/>
      <c r="I22" s="42"/>
      <c r="J22" s="43"/>
      <c r="K22" s="42"/>
      <c r="L22" s="42"/>
      <c r="M22" s="42"/>
      <c r="N22" s="42"/>
      <c r="O22" s="77"/>
      <c r="P22" s="45"/>
      <c r="Q22" s="45"/>
      <c r="R22" s="36"/>
      <c r="S22" s="36"/>
      <c r="T22" s="36"/>
      <c r="U22" s="36"/>
      <c r="V22" s="36"/>
      <c r="W22" s="36"/>
      <c r="X22" s="36"/>
      <c r="Y22" s="46"/>
      <c r="Z22" s="17"/>
      <c r="AA22" s="42"/>
      <c r="AB22" s="42"/>
      <c r="AC22" s="77"/>
      <c r="AD22" s="45"/>
      <c r="AE22" s="45"/>
      <c r="AF22" s="36"/>
      <c r="AG22" s="36"/>
      <c r="AH22" s="36"/>
      <c r="AI22" s="36"/>
      <c r="AJ22" s="36"/>
      <c r="AK22" s="36"/>
      <c r="AL22" s="36"/>
      <c r="AM22" s="36"/>
    </row>
    <row r="23" spans="2:39" ht="54" customHeight="1">
      <c r="B23" s="38" t="s">
        <v>170</v>
      </c>
      <c r="C23" s="43" t="s">
        <v>140</v>
      </c>
      <c r="D23" s="40"/>
      <c r="E23" s="86"/>
      <c r="F23" s="48">
        <v>2.8</v>
      </c>
      <c r="G23" s="42"/>
      <c r="H23" s="48">
        <v>2.9</v>
      </c>
      <c r="I23" s="38" t="s">
        <v>171</v>
      </c>
      <c r="J23" s="43"/>
      <c r="K23" s="51"/>
      <c r="L23" s="42"/>
      <c r="M23" s="42"/>
      <c r="N23" s="42"/>
      <c r="O23" s="79"/>
      <c r="P23" s="45"/>
      <c r="Q23" s="45"/>
      <c r="R23" s="36"/>
      <c r="S23" s="36"/>
      <c r="T23" s="36"/>
      <c r="U23" s="36"/>
      <c r="V23" s="36"/>
      <c r="W23" s="36"/>
      <c r="X23" s="36"/>
      <c r="Y23" s="46"/>
      <c r="Z23" s="17"/>
      <c r="AA23" s="42"/>
      <c r="AB23" s="42"/>
      <c r="AC23" s="77"/>
      <c r="AD23" s="45"/>
      <c r="AE23" s="45"/>
      <c r="AF23" s="36"/>
      <c r="AG23" s="36"/>
      <c r="AH23" s="36"/>
      <c r="AI23" s="36"/>
      <c r="AJ23" s="36"/>
      <c r="AK23" s="36"/>
      <c r="AL23" s="36"/>
      <c r="AM23" s="36"/>
    </row>
    <row r="24" spans="2:39" ht="39.6">
      <c r="B24" s="38" t="s">
        <v>172</v>
      </c>
      <c r="C24" s="43" t="s">
        <v>145</v>
      </c>
      <c r="D24" s="40"/>
      <c r="E24" s="86"/>
      <c r="F24" s="41"/>
      <c r="G24" s="42"/>
      <c r="H24" s="42"/>
      <c r="I24" s="42"/>
      <c r="J24" s="43"/>
      <c r="K24" s="42"/>
      <c r="L24" s="52"/>
      <c r="M24" s="52"/>
      <c r="N24" s="52"/>
      <c r="O24" s="87"/>
      <c r="P24" s="53"/>
      <c r="Q24" s="80"/>
      <c r="R24" s="36"/>
      <c r="S24" s="36"/>
      <c r="T24" s="36"/>
      <c r="U24" s="36"/>
      <c r="V24" s="36"/>
      <c r="W24" s="36"/>
      <c r="X24" s="36"/>
      <c r="Y24" s="46"/>
      <c r="Z24" s="17"/>
      <c r="AA24" s="42"/>
      <c r="AB24" s="42"/>
      <c r="AC24" s="77"/>
      <c r="AD24" s="53"/>
      <c r="AE24" s="53"/>
      <c r="AF24" s="36"/>
      <c r="AG24" s="36"/>
      <c r="AH24" s="36"/>
      <c r="AI24" s="36"/>
      <c r="AJ24" s="36"/>
      <c r="AK24" s="36"/>
      <c r="AL24" s="36"/>
      <c r="AM24" s="36"/>
    </row>
    <row r="25" spans="2:39" ht="45" customHeight="1">
      <c r="B25" s="38" t="s">
        <v>173</v>
      </c>
      <c r="C25" s="43" t="s">
        <v>151</v>
      </c>
      <c r="D25" s="40"/>
      <c r="E25" s="86"/>
      <c r="F25" s="41"/>
      <c r="G25" s="42"/>
      <c r="H25" s="42"/>
      <c r="I25" s="42"/>
      <c r="J25" s="43"/>
      <c r="K25" s="42"/>
      <c r="L25" s="42"/>
      <c r="M25" s="42"/>
      <c r="N25" s="42"/>
      <c r="O25" s="77"/>
      <c r="P25" s="53"/>
      <c r="Q25" s="53"/>
      <c r="R25" s="36"/>
      <c r="S25" s="36"/>
      <c r="T25" s="36"/>
      <c r="U25" s="36"/>
      <c r="V25" s="36"/>
      <c r="W25" s="36"/>
      <c r="X25" s="36"/>
      <c r="Y25" s="46"/>
      <c r="Z25" s="17"/>
      <c r="AA25" s="56">
        <v>4</v>
      </c>
      <c r="AB25" s="38" t="s">
        <v>174</v>
      </c>
      <c r="AC25" s="81" t="s">
        <v>106</v>
      </c>
      <c r="AD25" s="53"/>
      <c r="AE25" s="53"/>
      <c r="AF25" s="36"/>
      <c r="AG25" s="36"/>
      <c r="AH25" s="36"/>
      <c r="AI25" s="36"/>
      <c r="AJ25" s="36"/>
      <c r="AK25" s="36"/>
      <c r="AL25" s="36"/>
      <c r="AM25" s="36"/>
    </row>
    <row r="26" spans="2:39" ht="40.200000000000003" thickBot="1">
      <c r="B26" s="38" t="s">
        <v>175</v>
      </c>
      <c r="C26" s="43">
        <v>5</v>
      </c>
      <c r="D26" s="59"/>
      <c r="E26" s="86"/>
      <c r="F26" s="60"/>
      <c r="G26" s="61"/>
      <c r="H26" s="61"/>
      <c r="I26" s="61"/>
      <c r="J26" s="62"/>
      <c r="K26" s="42"/>
      <c r="L26" s="42"/>
      <c r="M26" s="42"/>
      <c r="N26" s="42"/>
      <c r="O26" s="77"/>
      <c r="P26" s="45"/>
      <c r="Q26" s="45"/>
      <c r="R26" s="36"/>
      <c r="S26" s="36"/>
      <c r="T26" s="36"/>
      <c r="U26" s="36"/>
      <c r="V26" s="36"/>
      <c r="W26" s="36"/>
      <c r="X26" s="36"/>
      <c r="Y26" s="63"/>
      <c r="Z26" s="17"/>
      <c r="AA26" s="42"/>
      <c r="AB26" s="42"/>
      <c r="AC26" s="77"/>
      <c r="AD26" s="45"/>
      <c r="AE26" s="45"/>
      <c r="AF26" s="36"/>
      <c r="AG26" s="36"/>
      <c r="AH26" s="36"/>
      <c r="AI26" s="36"/>
      <c r="AJ26" s="36"/>
      <c r="AK26" s="36"/>
      <c r="AL26" s="36"/>
      <c r="AM26" s="36"/>
    </row>
    <row r="27" spans="2:39" s="88" customFormat="1" ht="16.2" thickBot="1">
      <c r="K27" s="89"/>
      <c r="L27" s="89"/>
      <c r="M27" s="89"/>
      <c r="N27" s="89"/>
      <c r="Z27" s="17"/>
    </row>
    <row r="28" spans="2:39" s="88" customFormat="1" ht="26.4">
      <c r="B28" s="83" t="s">
        <v>176</v>
      </c>
      <c r="C28" s="29" t="s">
        <v>135</v>
      </c>
      <c r="D28" s="84">
        <f>AVERAGE(D29:D34)</f>
        <v>2</v>
      </c>
      <c r="E28" s="31" t="e">
        <f>AVERAGE(E29:E34)</f>
        <v>#DIV/0!</v>
      </c>
      <c r="F28" s="85">
        <f>AVERAGE(F29:F34)</f>
        <v>1.9</v>
      </c>
      <c r="G28" s="70"/>
      <c r="H28" s="70">
        <f>AVERAGE(H29:H34)</f>
        <v>1.9</v>
      </c>
      <c r="I28" s="70"/>
      <c r="J28" s="71">
        <f>(F28+H28)/2</f>
        <v>1.9</v>
      </c>
      <c r="K28" s="33"/>
      <c r="L28" s="33"/>
      <c r="M28" s="33"/>
      <c r="N28" s="33"/>
      <c r="O28" s="17"/>
      <c r="P28" s="17"/>
      <c r="Q28" s="17"/>
      <c r="R28" s="17"/>
      <c r="Y28" s="73"/>
      <c r="Z28" s="17"/>
      <c r="AA28" s="33">
        <v>3.5</v>
      </c>
      <c r="AB28" s="17"/>
      <c r="AC28" s="17"/>
      <c r="AD28" s="17"/>
      <c r="AE28" s="17"/>
      <c r="AF28" s="17"/>
      <c r="AG28" s="17"/>
    </row>
    <row r="29" spans="2:39" s="88" customFormat="1" ht="15.6">
      <c r="B29" s="90" t="s">
        <v>177</v>
      </c>
      <c r="C29" s="42">
        <v>0</v>
      </c>
      <c r="D29" s="40"/>
      <c r="E29" s="188"/>
      <c r="F29" s="41"/>
      <c r="G29" s="42"/>
      <c r="H29" s="42"/>
      <c r="I29" s="42"/>
      <c r="J29" s="43"/>
      <c r="K29" s="42"/>
      <c r="L29" s="42"/>
      <c r="M29" s="42"/>
      <c r="N29" s="42"/>
      <c r="O29" s="77"/>
      <c r="P29" s="78"/>
      <c r="Q29" s="78"/>
      <c r="R29" s="36"/>
      <c r="S29" s="36"/>
      <c r="T29" s="36"/>
      <c r="U29" s="36"/>
      <c r="V29" s="36"/>
      <c r="W29" s="36"/>
      <c r="X29" s="36"/>
      <c r="Y29" s="46"/>
      <c r="Z29" s="17"/>
      <c r="AA29" s="42"/>
      <c r="AB29" s="42"/>
      <c r="AC29" s="77"/>
      <c r="AD29" s="78"/>
      <c r="AE29" s="78"/>
      <c r="AF29" s="36"/>
      <c r="AG29" s="36"/>
      <c r="AH29" s="36"/>
      <c r="AI29" s="36"/>
      <c r="AJ29" s="36"/>
      <c r="AK29" s="36"/>
      <c r="AL29" s="36"/>
      <c r="AM29" s="36"/>
    </row>
    <row r="30" spans="2:39" s="88" customFormat="1" ht="28.5" customHeight="1">
      <c r="B30" s="90" t="s">
        <v>178</v>
      </c>
      <c r="C30" s="42" t="s">
        <v>138</v>
      </c>
      <c r="D30" s="40"/>
      <c r="E30" s="189"/>
      <c r="F30" s="48">
        <v>1.9</v>
      </c>
      <c r="G30" s="49" t="s">
        <v>179</v>
      </c>
      <c r="H30" s="50">
        <v>1.9</v>
      </c>
      <c r="I30" s="42" t="s">
        <v>180</v>
      </c>
      <c r="J30" s="43"/>
      <c r="K30" s="91"/>
      <c r="L30" s="42"/>
      <c r="M30" s="42"/>
      <c r="N30" s="42"/>
      <c r="O30" s="77"/>
      <c r="P30" s="45"/>
      <c r="Q30" s="45"/>
      <c r="R30" s="36"/>
      <c r="S30" s="36"/>
      <c r="T30" s="36"/>
      <c r="U30" s="36"/>
      <c r="V30" s="36"/>
      <c r="W30" s="36"/>
      <c r="X30" s="36"/>
      <c r="Y30" s="46"/>
      <c r="Z30" s="17"/>
      <c r="AA30" s="42"/>
      <c r="AB30" s="42"/>
      <c r="AC30" s="77"/>
      <c r="AD30" s="45"/>
      <c r="AE30" s="45"/>
      <c r="AF30" s="36"/>
      <c r="AG30" s="36"/>
      <c r="AH30" s="36"/>
      <c r="AI30" s="36"/>
      <c r="AJ30" s="36"/>
      <c r="AK30" s="36"/>
      <c r="AL30" s="36"/>
      <c r="AM30" s="36"/>
    </row>
    <row r="31" spans="2:39" s="88" customFormat="1" ht="39.6">
      <c r="B31" s="90" t="s">
        <v>181</v>
      </c>
      <c r="C31" s="42" t="s">
        <v>140</v>
      </c>
      <c r="D31" s="47">
        <v>2</v>
      </c>
      <c r="E31" s="189"/>
      <c r="F31" s="41"/>
      <c r="G31" s="49"/>
      <c r="H31" s="42"/>
      <c r="I31" s="42"/>
      <c r="J31" s="43"/>
      <c r="K31" s="51"/>
      <c r="L31" s="52"/>
      <c r="M31" s="52"/>
      <c r="N31" s="52"/>
      <c r="O31" s="92"/>
      <c r="P31" s="45"/>
      <c r="Q31" s="45"/>
      <c r="R31" s="36"/>
      <c r="S31" s="36"/>
      <c r="T31" s="36"/>
      <c r="U31" s="36"/>
      <c r="V31" s="36"/>
      <c r="W31" s="36"/>
      <c r="X31" s="36"/>
      <c r="Y31" s="54" t="s">
        <v>182</v>
      </c>
      <c r="Z31" s="17"/>
      <c r="AA31" s="42"/>
      <c r="AB31" s="42"/>
      <c r="AC31" s="77"/>
      <c r="AD31" s="45"/>
      <c r="AE31" s="45"/>
      <c r="AF31" s="36"/>
      <c r="AG31" s="36"/>
      <c r="AH31" s="36"/>
      <c r="AI31" s="36"/>
      <c r="AJ31" s="36"/>
      <c r="AK31" s="36"/>
      <c r="AL31" s="36"/>
      <c r="AM31" s="36"/>
    </row>
    <row r="32" spans="2:39" s="88" customFormat="1" ht="52.8">
      <c r="B32" s="90" t="s">
        <v>183</v>
      </c>
      <c r="C32" s="42" t="s">
        <v>145</v>
      </c>
      <c r="D32" s="40"/>
      <c r="E32" s="189"/>
      <c r="F32" s="41"/>
      <c r="G32" s="38"/>
      <c r="H32" s="42"/>
      <c r="I32" s="38"/>
      <c r="J32" s="43"/>
      <c r="K32" s="42"/>
      <c r="L32" s="42"/>
      <c r="M32" s="42"/>
      <c r="N32" s="42"/>
      <c r="O32" s="87"/>
      <c r="P32" s="53"/>
      <c r="Q32" s="80"/>
      <c r="R32" s="36"/>
      <c r="S32" s="36"/>
      <c r="T32" s="36"/>
      <c r="U32" s="36"/>
      <c r="V32" s="36"/>
      <c r="W32" s="36"/>
      <c r="X32" s="36"/>
      <c r="Y32" s="46"/>
      <c r="Z32" s="17"/>
      <c r="AA32" s="56">
        <v>3.5</v>
      </c>
      <c r="AB32" s="38" t="s">
        <v>184</v>
      </c>
      <c r="AC32" s="81" t="s">
        <v>185</v>
      </c>
      <c r="AD32" s="53"/>
      <c r="AE32" s="53"/>
      <c r="AF32" s="36"/>
      <c r="AG32" s="36"/>
      <c r="AH32" s="36"/>
      <c r="AI32" s="36"/>
      <c r="AJ32" s="36"/>
      <c r="AK32" s="36"/>
      <c r="AL32" s="36"/>
      <c r="AM32" s="36"/>
    </row>
    <row r="33" spans="2:39" s="88" customFormat="1" ht="39.6">
      <c r="B33" s="90" t="s">
        <v>186</v>
      </c>
      <c r="C33" s="42" t="s">
        <v>151</v>
      </c>
      <c r="D33" s="40"/>
      <c r="E33" s="189"/>
      <c r="F33" s="41"/>
      <c r="G33" s="42"/>
      <c r="H33" s="42"/>
      <c r="I33" s="42"/>
      <c r="J33" s="43"/>
      <c r="K33" s="42"/>
      <c r="L33" s="42"/>
      <c r="M33" s="42"/>
      <c r="N33" s="42"/>
      <c r="O33" s="77"/>
      <c r="P33" s="53"/>
      <c r="Q33" s="53"/>
      <c r="R33" s="36"/>
      <c r="S33" s="36"/>
      <c r="T33" s="36"/>
      <c r="U33" s="36"/>
      <c r="V33" s="36"/>
      <c r="W33" s="36"/>
      <c r="X33" s="36"/>
      <c r="Y33" s="46"/>
      <c r="Z33" s="17"/>
      <c r="AA33" s="42"/>
      <c r="AB33" s="38"/>
      <c r="AC33" s="77"/>
      <c r="AD33" s="53"/>
      <c r="AE33" s="53"/>
      <c r="AF33" s="36"/>
      <c r="AG33" s="36"/>
      <c r="AH33" s="36"/>
      <c r="AI33" s="36"/>
      <c r="AJ33" s="36"/>
      <c r="AK33" s="36"/>
      <c r="AL33" s="36"/>
      <c r="AM33" s="36"/>
    </row>
    <row r="34" spans="2:39" s="88" customFormat="1" ht="40.200000000000003" thickBot="1">
      <c r="B34" s="90" t="s">
        <v>187</v>
      </c>
      <c r="C34" s="42">
        <v>5</v>
      </c>
      <c r="D34" s="59"/>
      <c r="E34" s="190"/>
      <c r="F34" s="60"/>
      <c r="G34" s="61"/>
      <c r="H34" s="61"/>
      <c r="I34" s="61"/>
      <c r="J34" s="62"/>
      <c r="K34" s="42"/>
      <c r="L34" s="42"/>
      <c r="M34" s="42"/>
      <c r="N34" s="42"/>
      <c r="O34" s="77"/>
      <c r="P34" s="45"/>
      <c r="Q34" s="45"/>
      <c r="R34" s="36"/>
      <c r="S34" s="36"/>
      <c r="T34" s="36"/>
      <c r="U34" s="36"/>
      <c r="V34" s="36"/>
      <c r="W34" s="36"/>
      <c r="X34" s="36"/>
      <c r="Y34" s="63"/>
      <c r="Z34" s="17"/>
      <c r="AA34" s="42"/>
      <c r="AB34" s="42"/>
      <c r="AC34" s="77"/>
      <c r="AD34" s="45"/>
      <c r="AE34" s="45"/>
      <c r="AF34" s="36"/>
      <c r="AG34" s="36"/>
      <c r="AH34" s="36"/>
      <c r="AI34" s="36"/>
      <c r="AJ34" s="36"/>
      <c r="AK34" s="36"/>
      <c r="AL34" s="36"/>
      <c r="AM34" s="36"/>
    </row>
    <row r="35" spans="2:39" s="88" customFormat="1" ht="16.2" thickBot="1">
      <c r="K35" s="89"/>
      <c r="L35" s="89"/>
      <c r="M35" s="89"/>
      <c r="N35" s="89"/>
      <c r="Z35" s="17"/>
    </row>
    <row r="36" spans="2:39" ht="26.4">
      <c r="B36" s="83" t="s">
        <v>188</v>
      </c>
      <c r="C36" s="29" t="s">
        <v>135</v>
      </c>
      <c r="D36" s="84">
        <f>AVERAGE(D37:D42)</f>
        <v>0</v>
      </c>
      <c r="E36" s="31" t="e">
        <f>AVERAGE(E37:E42)</f>
        <v>#DIV/0!</v>
      </c>
      <c r="F36" s="85">
        <f>AVERAGE(F37:F42)</f>
        <v>0</v>
      </c>
      <c r="G36" s="70"/>
      <c r="H36" s="70">
        <f>AVERAGE(H37:H42)</f>
        <v>0.5</v>
      </c>
      <c r="I36" s="70"/>
      <c r="J36" s="71">
        <f>(F36+H36)/2</f>
        <v>0.25</v>
      </c>
      <c r="K36" s="33"/>
      <c r="L36" s="33"/>
      <c r="M36" s="33"/>
      <c r="N36" s="33"/>
      <c r="O36" s="17"/>
      <c r="P36" s="17"/>
      <c r="Q36" s="17"/>
      <c r="R36" s="17"/>
      <c r="Y36" s="73"/>
      <c r="Z36" s="17"/>
      <c r="AA36" s="33">
        <v>4</v>
      </c>
      <c r="AB36" s="17"/>
      <c r="AC36" s="17"/>
      <c r="AD36" s="17"/>
      <c r="AE36" s="17"/>
      <c r="AF36" s="17"/>
      <c r="AG36" s="17"/>
    </row>
    <row r="37" spans="2:39" ht="26.4">
      <c r="B37" s="38" t="s">
        <v>189</v>
      </c>
      <c r="C37" s="43">
        <v>0</v>
      </c>
      <c r="D37" s="47">
        <v>0</v>
      </c>
      <c r="E37" s="86"/>
      <c r="F37" s="48">
        <v>0</v>
      </c>
      <c r="G37" s="42" t="s">
        <v>190</v>
      </c>
      <c r="H37" s="93">
        <v>0.5</v>
      </c>
      <c r="I37" s="42" t="s">
        <v>191</v>
      </c>
      <c r="J37" s="43"/>
      <c r="K37" s="42"/>
      <c r="L37" s="42"/>
      <c r="M37" s="42"/>
      <c r="N37" s="42"/>
      <c r="O37" s="77"/>
      <c r="P37" s="78"/>
      <c r="Q37" s="78"/>
      <c r="R37" s="36"/>
      <c r="S37" s="36"/>
      <c r="T37" s="36"/>
      <c r="U37" s="36"/>
      <c r="V37" s="36"/>
      <c r="W37" s="36"/>
      <c r="X37" s="36"/>
      <c r="Y37" s="46"/>
      <c r="Z37" s="17"/>
      <c r="AA37" s="42"/>
      <c r="AB37" s="42"/>
      <c r="AC37" s="77"/>
      <c r="AD37" s="78"/>
      <c r="AE37" s="78"/>
      <c r="AF37" s="36"/>
      <c r="AG37" s="36"/>
      <c r="AH37" s="36"/>
      <c r="AI37" s="36"/>
      <c r="AJ37" s="36"/>
      <c r="AK37" s="36"/>
      <c r="AL37" s="36"/>
      <c r="AM37" s="36"/>
    </row>
    <row r="38" spans="2:39" ht="26.4">
      <c r="B38" s="38" t="s">
        <v>192</v>
      </c>
      <c r="C38" s="43" t="s">
        <v>138</v>
      </c>
      <c r="D38" s="40"/>
      <c r="E38" s="86"/>
      <c r="F38" s="41"/>
      <c r="G38" s="42"/>
      <c r="H38" s="42"/>
      <c r="I38" s="42"/>
      <c r="J38" s="43"/>
      <c r="K38" s="42"/>
      <c r="L38" s="52"/>
      <c r="M38" s="52"/>
      <c r="N38" s="52"/>
      <c r="O38" s="77"/>
      <c r="P38" s="45"/>
      <c r="Q38" s="45"/>
      <c r="R38" s="36"/>
      <c r="S38" s="36"/>
      <c r="T38" s="36"/>
      <c r="U38" s="36"/>
      <c r="V38" s="36"/>
      <c r="W38" s="36"/>
      <c r="X38" s="36"/>
      <c r="Y38" s="54" t="s">
        <v>193</v>
      </c>
      <c r="Z38" s="17"/>
      <c r="AA38" s="42"/>
      <c r="AB38" s="42"/>
      <c r="AC38" s="77"/>
      <c r="AD38" s="45"/>
      <c r="AE38" s="45"/>
      <c r="AF38" s="36"/>
      <c r="AG38" s="36"/>
      <c r="AH38" s="36"/>
      <c r="AI38" s="36"/>
      <c r="AJ38" s="36"/>
      <c r="AK38" s="36"/>
      <c r="AL38" s="36"/>
      <c r="AM38" s="36"/>
    </row>
    <row r="39" spans="2:39" ht="26.4">
      <c r="B39" s="38" t="s">
        <v>194</v>
      </c>
      <c r="C39" s="43" t="s">
        <v>140</v>
      </c>
      <c r="D39" s="40"/>
      <c r="E39" s="86"/>
      <c r="F39" s="41"/>
      <c r="G39" s="42"/>
      <c r="H39" s="42"/>
      <c r="I39" s="42"/>
      <c r="J39" s="43"/>
      <c r="K39" s="51"/>
      <c r="L39" s="42"/>
      <c r="M39" s="42"/>
      <c r="N39" s="42"/>
      <c r="O39" s="79"/>
      <c r="P39" s="45"/>
      <c r="Q39" s="45"/>
      <c r="R39" s="36"/>
      <c r="S39" s="36"/>
      <c r="T39" s="36"/>
      <c r="U39" s="36"/>
      <c r="V39" s="36"/>
      <c r="W39" s="36"/>
      <c r="X39" s="36"/>
      <c r="Y39" s="46"/>
      <c r="Z39" s="17"/>
      <c r="AA39" s="42"/>
      <c r="AB39" s="42"/>
      <c r="AC39" s="77"/>
      <c r="AD39" s="45"/>
      <c r="AE39" s="45"/>
      <c r="AF39" s="36"/>
      <c r="AG39" s="36"/>
      <c r="AH39" s="36"/>
      <c r="AI39" s="36"/>
      <c r="AJ39" s="36"/>
      <c r="AK39" s="36"/>
      <c r="AL39" s="36"/>
      <c r="AM39" s="36"/>
    </row>
    <row r="40" spans="2:39" ht="26.4">
      <c r="B40" s="38" t="s">
        <v>195</v>
      </c>
      <c r="C40" s="43" t="s">
        <v>145</v>
      </c>
      <c r="D40" s="40"/>
      <c r="E40" s="86"/>
      <c r="F40" s="41"/>
      <c r="G40" s="42"/>
      <c r="H40" s="42"/>
      <c r="I40" s="42"/>
      <c r="J40" s="43"/>
      <c r="K40" s="42"/>
      <c r="L40" s="42"/>
      <c r="M40" s="42"/>
      <c r="N40" s="42"/>
      <c r="O40" s="81"/>
      <c r="P40" s="53"/>
      <c r="Q40" s="80"/>
      <c r="R40" s="36"/>
      <c r="S40" s="36"/>
      <c r="T40" s="36"/>
      <c r="U40" s="36"/>
      <c r="V40" s="36"/>
      <c r="W40" s="36"/>
      <c r="X40" s="36"/>
      <c r="Y40" s="46"/>
      <c r="Z40" s="17"/>
      <c r="AA40" s="42"/>
      <c r="AB40" s="42"/>
      <c r="AC40" s="77"/>
      <c r="AD40" s="53"/>
      <c r="AE40" s="53"/>
      <c r="AF40" s="36"/>
      <c r="AG40" s="36"/>
      <c r="AH40" s="36"/>
      <c r="AI40" s="36"/>
      <c r="AJ40" s="36"/>
      <c r="AK40" s="36"/>
      <c r="AL40" s="36"/>
      <c r="AM40" s="36"/>
    </row>
    <row r="41" spans="2:39" ht="52.8">
      <c r="B41" s="38" t="s">
        <v>196</v>
      </c>
      <c r="C41" s="43" t="s">
        <v>151</v>
      </c>
      <c r="D41" s="40"/>
      <c r="E41" s="86"/>
      <c r="F41" s="41"/>
      <c r="G41" s="42"/>
      <c r="H41" s="42"/>
      <c r="I41" s="42"/>
      <c r="J41" s="43"/>
      <c r="K41" s="42"/>
      <c r="L41" s="42"/>
      <c r="M41" s="42"/>
      <c r="N41" s="42"/>
      <c r="O41" s="77"/>
      <c r="P41" s="53"/>
      <c r="Q41" s="53"/>
      <c r="R41" s="36"/>
      <c r="S41" s="36"/>
      <c r="T41" s="36"/>
      <c r="U41" s="36"/>
      <c r="V41" s="36"/>
      <c r="W41" s="36"/>
      <c r="X41" s="36"/>
      <c r="Y41" s="46"/>
      <c r="Z41" s="17"/>
      <c r="AA41" s="56">
        <v>4</v>
      </c>
      <c r="AB41" s="38" t="s">
        <v>197</v>
      </c>
      <c r="AC41" s="87" t="s">
        <v>198</v>
      </c>
      <c r="AD41" s="53"/>
      <c r="AE41" s="53"/>
      <c r="AF41" s="36"/>
      <c r="AG41" s="36"/>
      <c r="AH41" s="36"/>
      <c r="AI41" s="36"/>
      <c r="AJ41" s="36"/>
      <c r="AK41" s="36"/>
      <c r="AL41" s="36"/>
      <c r="AM41" s="36"/>
    </row>
    <row r="42" spans="2:39" ht="27" thickBot="1">
      <c r="B42" s="38" t="s">
        <v>199</v>
      </c>
      <c r="C42" s="43">
        <v>5</v>
      </c>
      <c r="D42" s="59"/>
      <c r="E42" s="86"/>
      <c r="F42" s="60"/>
      <c r="G42" s="61"/>
      <c r="H42" s="61"/>
      <c r="I42" s="61"/>
      <c r="J42" s="62"/>
      <c r="K42" s="42"/>
      <c r="L42" s="42"/>
      <c r="M42" s="42"/>
      <c r="N42" s="42"/>
      <c r="O42" s="77"/>
      <c r="P42" s="45"/>
      <c r="Q42" s="45"/>
      <c r="R42" s="36"/>
      <c r="S42" s="36"/>
      <c r="T42" s="36"/>
      <c r="U42" s="36"/>
      <c r="V42" s="36"/>
      <c r="W42" s="36"/>
      <c r="X42" s="36"/>
      <c r="Y42" s="63"/>
      <c r="Z42" s="17"/>
      <c r="AA42" s="42"/>
      <c r="AB42" s="42"/>
      <c r="AC42" s="77"/>
      <c r="AD42" s="45"/>
      <c r="AE42" s="45"/>
      <c r="AF42" s="36"/>
      <c r="AG42" s="36"/>
      <c r="AH42" s="36"/>
      <c r="AI42" s="36"/>
      <c r="AJ42" s="36"/>
      <c r="AK42" s="36"/>
      <c r="AL42" s="36"/>
      <c r="AM42" s="36"/>
    </row>
    <row r="43" spans="2:39" ht="16.2" thickBot="1">
      <c r="B43" s="6"/>
      <c r="C43" s="6"/>
      <c r="D43" s="6"/>
      <c r="E43" s="6"/>
      <c r="F43" s="6"/>
      <c r="G43" s="6"/>
      <c r="H43" s="6"/>
      <c r="I43" s="6"/>
      <c r="J43" s="6"/>
      <c r="K43" s="82"/>
      <c r="L43" s="82"/>
      <c r="M43" s="82"/>
      <c r="N43" s="82"/>
      <c r="O43" s="6"/>
      <c r="Y43" s="6"/>
      <c r="Z43" s="17"/>
      <c r="AA43" s="6"/>
      <c r="AB43" s="6"/>
      <c r="AC43" s="6"/>
    </row>
    <row r="44" spans="2:39" ht="26.4">
      <c r="B44" s="83" t="s">
        <v>200</v>
      </c>
      <c r="C44" s="29" t="s">
        <v>135</v>
      </c>
      <c r="D44" s="84">
        <f>AVERAGE(D45:D50)</f>
        <v>0</v>
      </c>
      <c r="E44" s="31" t="e">
        <f>AVERAGE(E45:E50)</f>
        <v>#DIV/0!</v>
      </c>
      <c r="F44" s="85">
        <f>AVERAGE(F45:F50)</f>
        <v>0</v>
      </c>
      <c r="G44" s="70"/>
      <c r="H44" s="70">
        <f>AVERAGE(H45:H50)</f>
        <v>1</v>
      </c>
      <c r="I44" s="70"/>
      <c r="J44" s="71">
        <f>(F44+H44)/2</f>
        <v>0.5</v>
      </c>
      <c r="K44" s="33"/>
      <c r="L44" s="33"/>
      <c r="M44" s="33"/>
      <c r="N44" s="33"/>
      <c r="O44" s="17"/>
      <c r="P44" s="17"/>
      <c r="Q44" s="17"/>
      <c r="R44" s="17"/>
      <c r="Y44" s="73"/>
      <c r="Z44" s="17"/>
      <c r="AA44" s="33">
        <v>3.5</v>
      </c>
      <c r="AB44" s="17"/>
      <c r="AC44" s="17"/>
      <c r="AD44" s="17"/>
      <c r="AE44" s="17"/>
      <c r="AF44" s="17"/>
      <c r="AG44" s="17"/>
    </row>
    <row r="45" spans="2:39" ht="26.4">
      <c r="B45" s="90" t="s">
        <v>201</v>
      </c>
      <c r="C45" s="43">
        <v>0</v>
      </c>
      <c r="D45" s="47">
        <v>0</v>
      </c>
      <c r="E45" s="86"/>
      <c r="F45" s="48">
        <v>0</v>
      </c>
      <c r="G45" s="42"/>
      <c r="H45" s="42"/>
      <c r="I45" s="42"/>
      <c r="J45" s="43"/>
      <c r="K45" s="42"/>
      <c r="L45" s="42"/>
      <c r="M45" s="42"/>
      <c r="N45" s="42"/>
      <c r="O45" s="77"/>
      <c r="P45" s="78"/>
      <c r="Q45" s="78"/>
      <c r="R45" s="36"/>
      <c r="S45" s="36"/>
      <c r="T45" s="36"/>
      <c r="U45" s="36"/>
      <c r="V45" s="36"/>
      <c r="W45" s="36"/>
      <c r="X45" s="36"/>
      <c r="Y45" s="46"/>
      <c r="Z45" s="17"/>
      <c r="AA45" s="42"/>
      <c r="AB45" s="42"/>
      <c r="AC45" s="77"/>
      <c r="AD45" s="78"/>
      <c r="AE45" s="78"/>
      <c r="AF45" s="36"/>
      <c r="AG45" s="36"/>
      <c r="AH45" s="36"/>
      <c r="AI45" s="36"/>
      <c r="AJ45" s="36"/>
      <c r="AK45" s="36"/>
      <c r="AL45" s="36"/>
      <c r="AM45" s="36"/>
    </row>
    <row r="46" spans="2:39" ht="39.6">
      <c r="B46" s="90" t="s">
        <v>202</v>
      </c>
      <c r="C46" s="43" t="s">
        <v>138</v>
      </c>
      <c r="D46" s="40"/>
      <c r="E46" s="86"/>
      <c r="F46" s="41"/>
      <c r="G46" s="42"/>
      <c r="H46" s="93">
        <v>1</v>
      </c>
      <c r="I46" s="38" t="s">
        <v>203</v>
      </c>
      <c r="J46" s="43"/>
      <c r="K46" s="42"/>
      <c r="L46" s="52"/>
      <c r="M46" s="52"/>
      <c r="N46" s="52"/>
      <c r="O46" s="77"/>
      <c r="P46" s="45"/>
      <c r="Q46" s="45"/>
      <c r="R46" s="36"/>
      <c r="S46" s="36"/>
      <c r="T46" s="36"/>
      <c r="U46" s="36"/>
      <c r="V46" s="36"/>
      <c r="W46" s="36"/>
      <c r="X46" s="36"/>
      <c r="Y46" s="94" t="s">
        <v>204</v>
      </c>
      <c r="Z46" s="17"/>
      <c r="AA46" s="42"/>
      <c r="AB46" s="42"/>
      <c r="AC46" s="77"/>
      <c r="AD46" s="45"/>
      <c r="AE46" s="45"/>
      <c r="AF46" s="36"/>
      <c r="AG46" s="36"/>
      <c r="AH46" s="36"/>
      <c r="AI46" s="36"/>
      <c r="AJ46" s="36"/>
      <c r="AK46" s="36"/>
      <c r="AL46" s="36"/>
      <c r="AM46" s="36"/>
    </row>
    <row r="47" spans="2:39" ht="26.4">
      <c r="B47" s="90" t="s">
        <v>205</v>
      </c>
      <c r="C47" s="43" t="s">
        <v>140</v>
      </c>
      <c r="D47" s="40"/>
      <c r="E47" s="86"/>
      <c r="F47" s="41"/>
      <c r="G47" s="42"/>
      <c r="H47" s="42"/>
      <c r="I47" s="42"/>
      <c r="J47" s="43"/>
      <c r="K47" s="51"/>
      <c r="L47" s="42"/>
      <c r="M47" s="42"/>
      <c r="N47" s="42"/>
      <c r="O47" s="87"/>
      <c r="P47" s="45"/>
      <c r="Q47" s="58"/>
      <c r="R47" s="36"/>
      <c r="S47" s="36"/>
      <c r="T47" s="36"/>
      <c r="U47" s="36"/>
      <c r="V47" s="36"/>
      <c r="W47" s="36"/>
      <c r="X47" s="36"/>
      <c r="Y47" s="46"/>
      <c r="Z47" s="17"/>
      <c r="AA47" s="42"/>
      <c r="AB47" s="95" t="s">
        <v>106</v>
      </c>
      <c r="AC47" s="77"/>
      <c r="AD47" s="45"/>
      <c r="AE47" s="45"/>
      <c r="AF47" s="36"/>
      <c r="AG47" s="36"/>
      <c r="AH47" s="36"/>
      <c r="AI47" s="36"/>
      <c r="AJ47" s="36"/>
      <c r="AK47" s="36"/>
      <c r="AL47" s="36"/>
      <c r="AM47" s="36"/>
    </row>
    <row r="48" spans="2:39" ht="39.6">
      <c r="B48" s="90" t="s">
        <v>206</v>
      </c>
      <c r="C48" s="43" t="s">
        <v>145</v>
      </c>
      <c r="D48" s="40"/>
      <c r="E48" s="86"/>
      <c r="F48" s="41"/>
      <c r="G48" s="42"/>
      <c r="H48" s="42"/>
      <c r="I48" s="42"/>
      <c r="J48" s="43"/>
      <c r="K48" s="42"/>
      <c r="L48" s="42"/>
      <c r="M48" s="42"/>
      <c r="N48" s="42"/>
      <c r="O48" s="77"/>
      <c r="P48" s="53"/>
      <c r="Q48" s="53"/>
      <c r="R48" s="36"/>
      <c r="S48" s="36"/>
      <c r="T48" s="36"/>
      <c r="U48" s="36"/>
      <c r="V48" s="36"/>
      <c r="W48" s="36"/>
      <c r="X48" s="36"/>
      <c r="Y48" s="46"/>
      <c r="Z48" s="17"/>
      <c r="AA48" s="56">
        <v>3.5</v>
      </c>
      <c r="AB48" s="38" t="s">
        <v>207</v>
      </c>
      <c r="AC48" s="87" t="s">
        <v>208</v>
      </c>
      <c r="AD48" s="53"/>
      <c r="AE48" s="53"/>
      <c r="AF48" s="36"/>
      <c r="AG48" s="36"/>
      <c r="AH48" s="36"/>
      <c r="AI48" s="36"/>
      <c r="AJ48" s="36"/>
      <c r="AK48" s="36"/>
      <c r="AL48" s="36"/>
      <c r="AM48" s="36"/>
    </row>
    <row r="49" spans="2:39" ht="39.6">
      <c r="B49" s="90" t="s">
        <v>209</v>
      </c>
      <c r="C49" s="43" t="s">
        <v>151</v>
      </c>
      <c r="D49" s="40"/>
      <c r="E49" s="86"/>
      <c r="F49" s="41"/>
      <c r="G49" s="42"/>
      <c r="H49" s="42"/>
      <c r="I49" s="42"/>
      <c r="J49" s="43"/>
      <c r="K49" s="42"/>
      <c r="L49" s="42"/>
      <c r="M49" s="42"/>
      <c r="N49" s="42"/>
      <c r="O49" s="77"/>
      <c r="P49" s="53"/>
      <c r="Q49" s="53"/>
      <c r="R49" s="36"/>
      <c r="S49" s="36"/>
      <c r="T49" s="36"/>
      <c r="U49" s="36"/>
      <c r="V49" s="36"/>
      <c r="W49" s="36"/>
      <c r="X49" s="36"/>
      <c r="Y49" s="46"/>
      <c r="Z49" s="17"/>
      <c r="AA49" s="52"/>
      <c r="AB49" s="38"/>
      <c r="AC49" s="77"/>
      <c r="AD49" s="53"/>
      <c r="AE49" s="53"/>
      <c r="AF49" s="36"/>
      <c r="AG49" s="36"/>
      <c r="AH49" s="36"/>
      <c r="AI49" s="36"/>
      <c r="AJ49" s="36"/>
      <c r="AK49" s="36"/>
      <c r="AL49" s="36"/>
      <c r="AM49" s="36"/>
    </row>
    <row r="50" spans="2:39" ht="40.200000000000003" thickBot="1">
      <c r="B50" s="90" t="s">
        <v>210</v>
      </c>
      <c r="C50" s="43">
        <v>5</v>
      </c>
      <c r="D50" s="59"/>
      <c r="E50" s="86"/>
      <c r="F50" s="60"/>
      <c r="G50" s="61"/>
      <c r="H50" s="61"/>
      <c r="I50" s="61"/>
      <c r="J50" s="62"/>
      <c r="K50" s="42"/>
      <c r="L50" s="42"/>
      <c r="M50" s="42"/>
      <c r="N50" s="42"/>
      <c r="O50" s="77"/>
      <c r="P50" s="45"/>
      <c r="Q50" s="45"/>
      <c r="R50" s="36"/>
      <c r="S50" s="36"/>
      <c r="T50" s="36"/>
      <c r="U50" s="36"/>
      <c r="V50" s="36"/>
      <c r="W50" s="36"/>
      <c r="X50" s="36"/>
      <c r="Y50" s="63"/>
      <c r="Z50" s="17"/>
      <c r="AA50" s="42"/>
      <c r="AB50" s="42"/>
      <c r="AC50" s="77"/>
      <c r="AD50" s="45"/>
      <c r="AE50" s="45"/>
      <c r="AF50" s="36"/>
      <c r="AG50" s="36"/>
      <c r="AH50" s="36"/>
      <c r="AI50" s="36"/>
      <c r="AJ50" s="36"/>
      <c r="AK50" s="36"/>
      <c r="AL50" s="36"/>
      <c r="AM50" s="36"/>
    </row>
    <row r="51" spans="2:39" ht="16.2" thickBot="1">
      <c r="B51" s="6"/>
      <c r="C51" s="6"/>
      <c r="D51" s="6"/>
      <c r="E51" s="6"/>
      <c r="F51" s="6"/>
      <c r="G51" s="6"/>
      <c r="H51" s="6"/>
      <c r="I51" s="6"/>
      <c r="J51" s="6"/>
      <c r="K51" s="82"/>
      <c r="L51" s="82"/>
      <c r="M51" s="82"/>
      <c r="N51" s="82"/>
      <c r="O51" s="6"/>
      <c r="Y51" s="6"/>
      <c r="Z51" s="17"/>
      <c r="AA51" s="6"/>
      <c r="AB51" s="6"/>
      <c r="AC51" s="6"/>
    </row>
    <row r="52" spans="2:39" ht="26.4">
      <c r="B52" s="83" t="s">
        <v>211</v>
      </c>
      <c r="C52" s="29" t="s">
        <v>135</v>
      </c>
      <c r="D52" s="84">
        <f>AVERAGE(D53:D58)</f>
        <v>2</v>
      </c>
      <c r="E52" s="31" t="e">
        <f>AVERAGE(E53:E58)</f>
        <v>#DIV/0!</v>
      </c>
      <c r="F52" s="85">
        <f>AVERAGE(F53:F58)</f>
        <v>2.4</v>
      </c>
      <c r="G52" s="70"/>
      <c r="H52" s="70">
        <f>AVERAGE(H53:H58)</f>
        <v>2.4</v>
      </c>
      <c r="I52" s="70"/>
      <c r="J52" s="71">
        <f>(F52+H52)/2</f>
        <v>2.4</v>
      </c>
      <c r="K52" s="33"/>
      <c r="L52" s="33"/>
      <c r="M52" s="33"/>
      <c r="N52" s="33"/>
      <c r="O52" s="17"/>
      <c r="P52" s="17"/>
      <c r="Q52" s="17"/>
      <c r="R52" s="17"/>
      <c r="Y52" s="73"/>
      <c r="Z52" s="17"/>
      <c r="AA52" s="33">
        <v>3.5</v>
      </c>
      <c r="AB52" s="17"/>
      <c r="AC52" s="17"/>
      <c r="AD52" s="17"/>
      <c r="AE52" s="17"/>
      <c r="AF52" s="17"/>
      <c r="AG52" s="17"/>
    </row>
    <row r="53" spans="2:39" ht="26.4">
      <c r="B53" s="38" t="s">
        <v>212</v>
      </c>
      <c r="C53" s="43">
        <v>0</v>
      </c>
      <c r="D53" s="40"/>
      <c r="E53" s="86"/>
      <c r="F53" s="41"/>
      <c r="G53" s="42"/>
      <c r="H53" s="42"/>
      <c r="I53" s="42"/>
      <c r="J53" s="43"/>
      <c r="K53" s="42"/>
      <c r="L53" s="42"/>
      <c r="M53" s="42"/>
      <c r="N53" s="42"/>
      <c r="O53" s="77"/>
      <c r="P53" s="78"/>
      <c r="Q53" s="78"/>
      <c r="R53" s="36"/>
      <c r="S53" s="36"/>
      <c r="T53" s="36"/>
      <c r="U53" s="36"/>
      <c r="V53" s="36"/>
      <c r="W53" s="36"/>
      <c r="X53" s="36"/>
      <c r="Y53" s="46"/>
      <c r="Z53" s="17"/>
      <c r="AA53" s="42"/>
      <c r="AB53" s="42"/>
      <c r="AC53" s="77"/>
      <c r="AD53" s="78"/>
      <c r="AE53" s="78"/>
      <c r="AF53" s="36"/>
      <c r="AG53" s="36"/>
      <c r="AH53" s="36"/>
      <c r="AI53" s="36"/>
      <c r="AJ53" s="36"/>
      <c r="AK53" s="36"/>
      <c r="AL53" s="36"/>
      <c r="AM53" s="36"/>
    </row>
    <row r="54" spans="2:39" ht="15.6">
      <c r="B54" s="38" t="s">
        <v>213</v>
      </c>
      <c r="C54" s="43" t="s">
        <v>138</v>
      </c>
      <c r="D54" s="40"/>
      <c r="E54" s="86"/>
      <c r="F54" s="41"/>
      <c r="G54" s="42"/>
      <c r="H54" s="42"/>
      <c r="I54" s="42"/>
      <c r="J54" s="43"/>
      <c r="K54" s="51"/>
      <c r="L54" s="42"/>
      <c r="M54" s="42"/>
      <c r="N54" s="42"/>
      <c r="O54" s="77"/>
      <c r="P54" s="45"/>
      <c r="Q54" s="45"/>
      <c r="R54" s="36"/>
      <c r="S54" s="36"/>
      <c r="T54" s="36"/>
      <c r="U54" s="36"/>
      <c r="V54" s="36"/>
      <c r="W54" s="36"/>
      <c r="X54" s="36"/>
      <c r="Y54" s="46"/>
      <c r="Z54" s="17"/>
      <c r="AA54" s="42"/>
      <c r="AB54" s="42"/>
      <c r="AC54" s="77"/>
      <c r="AD54" s="45"/>
      <c r="AE54" s="45"/>
      <c r="AF54" s="36"/>
      <c r="AG54" s="36"/>
      <c r="AH54" s="36"/>
      <c r="AI54" s="36"/>
      <c r="AJ54" s="36"/>
      <c r="AK54" s="36"/>
      <c r="AL54" s="36"/>
      <c r="AM54" s="36"/>
    </row>
    <row r="55" spans="2:39" ht="44.25" customHeight="1">
      <c r="B55" s="38" t="s">
        <v>214</v>
      </c>
      <c r="C55" s="43" t="s">
        <v>140</v>
      </c>
      <c r="D55" s="47">
        <v>2</v>
      </c>
      <c r="E55" s="86"/>
      <c r="F55" s="48">
        <v>2.4</v>
      </c>
      <c r="G55" s="42"/>
      <c r="H55" s="93">
        <v>2.4</v>
      </c>
      <c r="I55" s="38" t="s">
        <v>215</v>
      </c>
      <c r="J55" s="43"/>
      <c r="K55" s="42"/>
      <c r="L55" s="52"/>
      <c r="M55" s="52"/>
      <c r="N55" s="52"/>
      <c r="O55" s="87"/>
      <c r="P55" s="45"/>
      <c r="Q55" s="38"/>
      <c r="R55" s="36"/>
      <c r="S55" s="36"/>
      <c r="T55" s="36"/>
      <c r="U55" s="36"/>
      <c r="V55" s="36"/>
      <c r="W55" s="36"/>
      <c r="X55" s="36"/>
      <c r="Y55" s="54" t="s">
        <v>216</v>
      </c>
      <c r="Z55" s="17"/>
      <c r="AA55" s="42"/>
      <c r="AB55" s="38" t="s">
        <v>217</v>
      </c>
      <c r="AC55" s="77"/>
      <c r="AD55" s="45"/>
      <c r="AE55" s="45"/>
      <c r="AF55" s="36"/>
      <c r="AG55" s="36"/>
      <c r="AH55" s="36"/>
      <c r="AI55" s="36"/>
      <c r="AJ55" s="36"/>
      <c r="AK55" s="36"/>
      <c r="AL55" s="36"/>
      <c r="AM55" s="36"/>
    </row>
    <row r="56" spans="2:39" ht="52.8">
      <c r="B56" s="38" t="s">
        <v>218</v>
      </c>
      <c r="C56" s="43" t="s">
        <v>145</v>
      </c>
      <c r="D56" s="40"/>
      <c r="E56" s="86"/>
      <c r="F56" s="41"/>
      <c r="G56" s="42"/>
      <c r="H56" s="42"/>
      <c r="I56" s="42"/>
      <c r="J56" s="43"/>
      <c r="K56" s="42"/>
      <c r="L56" s="42"/>
      <c r="M56" s="42"/>
      <c r="N56" s="42"/>
      <c r="O56" s="77"/>
      <c r="P56" s="53"/>
      <c r="Q56" s="53"/>
      <c r="R56" s="36"/>
      <c r="S56" s="36"/>
      <c r="T56" s="36"/>
      <c r="U56" s="36"/>
      <c r="V56" s="36"/>
      <c r="W56" s="36"/>
      <c r="X56" s="36"/>
      <c r="Y56" s="46"/>
      <c r="Z56" s="17"/>
      <c r="AA56" s="56">
        <v>3.5</v>
      </c>
      <c r="AB56" s="38" t="s">
        <v>219</v>
      </c>
      <c r="AC56" s="87" t="s">
        <v>220</v>
      </c>
      <c r="AD56" s="53"/>
      <c r="AE56" s="53"/>
      <c r="AF56" s="36"/>
      <c r="AG56" s="36"/>
      <c r="AH56" s="36"/>
      <c r="AI56" s="36"/>
      <c r="AJ56" s="36"/>
      <c r="AK56" s="36"/>
      <c r="AL56" s="36"/>
      <c r="AM56" s="36"/>
    </row>
    <row r="57" spans="2:39" ht="39.6">
      <c r="B57" s="38" t="s">
        <v>221</v>
      </c>
      <c r="C57" s="43" t="s">
        <v>151</v>
      </c>
      <c r="D57" s="40"/>
      <c r="E57" s="86"/>
      <c r="F57" s="41"/>
      <c r="G57" s="42"/>
      <c r="H57" s="42"/>
      <c r="I57" s="42"/>
      <c r="J57" s="43"/>
      <c r="K57" s="42"/>
      <c r="L57" s="42"/>
      <c r="M57" s="42"/>
      <c r="N57" s="42"/>
      <c r="O57" s="77"/>
      <c r="P57" s="53"/>
      <c r="Q57" s="53"/>
      <c r="R57" s="36"/>
      <c r="S57" s="36"/>
      <c r="T57" s="36"/>
      <c r="U57" s="36"/>
      <c r="V57" s="36"/>
      <c r="W57" s="36"/>
      <c r="X57" s="36"/>
      <c r="Y57" s="46"/>
      <c r="Z57" s="17"/>
      <c r="AA57" s="42"/>
      <c r="AB57" s="42"/>
      <c r="AC57" s="77"/>
      <c r="AD57" s="53"/>
      <c r="AE57" s="53"/>
      <c r="AF57" s="36"/>
      <c r="AG57" s="36"/>
      <c r="AH57" s="36"/>
      <c r="AI57" s="36"/>
      <c r="AJ57" s="36"/>
      <c r="AK57" s="36"/>
      <c r="AL57" s="36"/>
      <c r="AM57" s="36"/>
    </row>
    <row r="58" spans="2:39" ht="27" thickBot="1">
      <c r="B58" s="38" t="s">
        <v>222</v>
      </c>
      <c r="C58" s="43">
        <v>5</v>
      </c>
      <c r="D58" s="59"/>
      <c r="E58" s="86"/>
      <c r="F58" s="60"/>
      <c r="G58" s="61"/>
      <c r="H58" s="61"/>
      <c r="I58" s="61"/>
      <c r="J58" s="62"/>
      <c r="K58" s="42"/>
      <c r="L58" s="42"/>
      <c r="M58" s="42"/>
      <c r="N58" s="42"/>
      <c r="O58" s="77"/>
      <c r="P58" s="45"/>
      <c r="Q58" s="45"/>
      <c r="R58" s="36"/>
      <c r="S58" s="36"/>
      <c r="T58" s="36"/>
      <c r="U58" s="36"/>
      <c r="V58" s="36"/>
      <c r="W58" s="36"/>
      <c r="X58" s="36"/>
      <c r="Y58" s="63"/>
      <c r="Z58" s="17"/>
      <c r="AA58" s="42"/>
      <c r="AB58" s="42"/>
      <c r="AC58" s="77"/>
      <c r="AD58" s="45"/>
      <c r="AE58" s="45"/>
      <c r="AF58" s="36"/>
      <c r="AG58" s="36"/>
      <c r="AH58" s="36"/>
      <c r="AI58" s="36"/>
      <c r="AJ58" s="36"/>
      <c r="AK58" s="36"/>
      <c r="AL58" s="36"/>
      <c r="AM58" s="36"/>
    </row>
    <row r="59" spans="2:39" s="88" customFormat="1" ht="16.2" thickBot="1">
      <c r="K59" s="89"/>
      <c r="L59" s="89"/>
      <c r="M59" s="89"/>
      <c r="N59" s="89"/>
      <c r="Z59" s="17"/>
    </row>
    <row r="60" spans="2:39" s="88" customFormat="1" ht="26.4">
      <c r="B60" s="83" t="s">
        <v>223</v>
      </c>
      <c r="C60" s="29" t="s">
        <v>135</v>
      </c>
      <c r="D60" s="84">
        <f>AVERAGE(D61:D66)</f>
        <v>1.5</v>
      </c>
      <c r="E60" s="31" t="e">
        <f>AVERAGE(E61:E66)</f>
        <v>#DIV/0!</v>
      </c>
      <c r="F60" s="96">
        <f>AVERAGE(F61:F66)</f>
        <v>2</v>
      </c>
      <c r="G60" s="97"/>
      <c r="H60" s="97">
        <f>AVERAGE(H61:H66)</f>
        <v>2</v>
      </c>
      <c r="I60" s="97"/>
      <c r="J60" s="98">
        <f>(F60+H60)/2</f>
        <v>2</v>
      </c>
      <c r="K60" s="34"/>
      <c r="L60" s="33"/>
      <c r="M60" s="33"/>
      <c r="N60" s="33"/>
      <c r="O60" s="17"/>
      <c r="P60" s="17"/>
      <c r="Q60" s="17"/>
      <c r="R60" s="17"/>
      <c r="Y60" s="73"/>
      <c r="Z60" s="17"/>
      <c r="AA60" s="33">
        <v>3.5</v>
      </c>
      <c r="AB60" s="17"/>
      <c r="AC60" s="17"/>
      <c r="AD60" s="17"/>
      <c r="AE60" s="17"/>
      <c r="AF60" s="17"/>
      <c r="AG60" s="17"/>
    </row>
    <row r="61" spans="2:39" s="88" customFormat="1" ht="26.4">
      <c r="B61" s="38" t="s">
        <v>224</v>
      </c>
      <c r="C61" s="43">
        <v>0</v>
      </c>
      <c r="D61" s="40"/>
      <c r="E61" s="86"/>
      <c r="F61" s="41"/>
      <c r="G61" s="42"/>
      <c r="H61" s="42"/>
      <c r="I61" s="42"/>
      <c r="J61" s="43"/>
      <c r="K61" s="42"/>
      <c r="L61" s="42"/>
      <c r="M61" s="42"/>
      <c r="N61" s="42"/>
      <c r="O61" s="77"/>
      <c r="P61" s="78"/>
      <c r="Q61" s="78"/>
      <c r="R61" s="36"/>
      <c r="S61" s="36"/>
      <c r="T61" s="36"/>
      <c r="U61" s="36"/>
      <c r="V61" s="36"/>
      <c r="W61" s="36"/>
      <c r="X61" s="36"/>
      <c r="Y61" s="46"/>
      <c r="Z61" s="17"/>
      <c r="AA61" s="42"/>
      <c r="AB61" s="42"/>
      <c r="AC61" s="77"/>
      <c r="AD61" s="78"/>
      <c r="AE61" s="78"/>
      <c r="AF61" s="36"/>
      <c r="AG61" s="36"/>
      <c r="AH61" s="36"/>
      <c r="AI61" s="36"/>
      <c r="AJ61" s="36"/>
      <c r="AK61" s="36"/>
      <c r="AL61" s="36"/>
      <c r="AM61" s="36"/>
    </row>
    <row r="62" spans="2:39" s="88" customFormat="1" ht="26.4">
      <c r="B62" s="38" t="s">
        <v>225</v>
      </c>
      <c r="C62" s="43" t="s">
        <v>138</v>
      </c>
      <c r="D62" s="99">
        <v>1.5</v>
      </c>
      <c r="E62" s="86"/>
      <c r="F62" s="41"/>
      <c r="G62" s="42"/>
      <c r="H62" s="42"/>
      <c r="I62" s="42"/>
      <c r="J62" s="43"/>
      <c r="K62" s="42"/>
      <c r="L62" s="42"/>
      <c r="M62" s="42"/>
      <c r="N62" s="42"/>
      <c r="O62" s="77"/>
      <c r="P62" s="45"/>
      <c r="Q62" s="45"/>
      <c r="R62" s="36"/>
      <c r="S62" s="36"/>
      <c r="T62" s="36"/>
      <c r="U62" s="36"/>
      <c r="V62" s="36"/>
      <c r="W62" s="36"/>
      <c r="X62" s="36"/>
      <c r="Y62" s="46"/>
      <c r="Z62" s="17"/>
      <c r="AA62" s="42"/>
      <c r="AB62" s="42"/>
      <c r="AC62" s="77"/>
      <c r="AD62" s="45"/>
      <c r="AE62" s="45"/>
      <c r="AF62" s="36"/>
      <c r="AG62" s="36"/>
      <c r="AH62" s="36"/>
      <c r="AI62" s="36"/>
      <c r="AJ62" s="36"/>
      <c r="AK62" s="36"/>
      <c r="AL62" s="36"/>
      <c r="AM62" s="36"/>
    </row>
    <row r="63" spans="2:39" s="88" customFormat="1" ht="31.5" customHeight="1">
      <c r="B63" s="38" t="s">
        <v>226</v>
      </c>
      <c r="C63" s="43" t="s">
        <v>140</v>
      </c>
      <c r="D63" s="40"/>
      <c r="E63" s="86"/>
      <c r="F63" s="100">
        <v>2</v>
      </c>
      <c r="G63" s="42"/>
      <c r="H63" s="101">
        <v>2</v>
      </c>
      <c r="I63" s="38" t="s">
        <v>227</v>
      </c>
      <c r="J63" s="43"/>
      <c r="K63" s="51"/>
      <c r="L63" s="52"/>
      <c r="M63" s="52"/>
      <c r="N63" s="52"/>
      <c r="O63" s="77"/>
      <c r="P63" s="45"/>
      <c r="Q63" s="45"/>
      <c r="R63" s="36"/>
      <c r="S63" s="36"/>
      <c r="T63" s="36"/>
      <c r="U63" s="36"/>
      <c r="V63" s="36"/>
      <c r="W63" s="36"/>
      <c r="X63" s="36"/>
      <c r="Y63" s="54" t="s">
        <v>228</v>
      </c>
      <c r="Z63" s="17"/>
      <c r="AA63" s="42"/>
      <c r="AB63" s="38"/>
      <c r="AC63" s="77"/>
      <c r="AD63" s="45"/>
      <c r="AE63" s="45"/>
      <c r="AF63" s="36"/>
      <c r="AG63" s="36"/>
      <c r="AH63" s="36"/>
      <c r="AI63" s="36"/>
      <c r="AJ63" s="36"/>
      <c r="AK63" s="36"/>
      <c r="AL63" s="36"/>
      <c r="AM63" s="36"/>
    </row>
    <row r="64" spans="2:39" s="88" customFormat="1" ht="42" customHeight="1">
      <c r="B64" s="38" t="s">
        <v>229</v>
      </c>
      <c r="C64" s="43" t="s">
        <v>145</v>
      </c>
      <c r="D64" s="40"/>
      <c r="E64" s="86"/>
      <c r="F64" s="41"/>
      <c r="G64" s="42"/>
      <c r="H64" s="42"/>
      <c r="I64" s="42"/>
      <c r="J64" s="43"/>
      <c r="K64" s="42"/>
      <c r="L64" s="42"/>
      <c r="M64" s="42"/>
      <c r="N64" s="42"/>
      <c r="O64" s="87"/>
      <c r="P64" s="53"/>
      <c r="Q64" s="80"/>
      <c r="R64" s="36"/>
      <c r="S64" s="36"/>
      <c r="T64" s="36"/>
      <c r="U64" s="36"/>
      <c r="V64" s="36"/>
      <c r="W64" s="36"/>
      <c r="X64" s="36"/>
      <c r="Y64" s="54"/>
      <c r="Z64" s="17"/>
      <c r="AA64" s="56">
        <v>3.5</v>
      </c>
      <c r="AB64" s="38" t="s">
        <v>230</v>
      </c>
      <c r="AC64" s="79" t="s">
        <v>231</v>
      </c>
      <c r="AD64" s="53"/>
      <c r="AE64" s="53"/>
      <c r="AF64" s="36"/>
      <c r="AG64" s="36"/>
      <c r="AH64" s="36"/>
      <c r="AI64" s="36"/>
      <c r="AJ64" s="36"/>
      <c r="AK64" s="36"/>
      <c r="AL64" s="36"/>
      <c r="AM64" s="36"/>
    </row>
    <row r="65" spans="2:39" s="88" customFormat="1" ht="26.4">
      <c r="B65" s="38" t="s">
        <v>232</v>
      </c>
      <c r="C65" s="43" t="s">
        <v>151</v>
      </c>
      <c r="D65" s="40"/>
      <c r="E65" s="86"/>
      <c r="F65" s="41"/>
      <c r="G65" s="42"/>
      <c r="H65" s="42"/>
      <c r="I65" s="42"/>
      <c r="J65" s="43"/>
      <c r="K65" s="42"/>
      <c r="L65" s="42"/>
      <c r="M65" s="42"/>
      <c r="N65" s="42"/>
      <c r="O65" s="77"/>
      <c r="P65" s="53"/>
      <c r="Q65" s="53"/>
      <c r="R65" s="36"/>
      <c r="S65" s="36"/>
      <c r="T65" s="36"/>
      <c r="U65" s="36"/>
      <c r="V65" s="36"/>
      <c r="W65" s="36"/>
      <c r="X65" s="36"/>
      <c r="Y65" s="46"/>
      <c r="Z65" s="17"/>
      <c r="AA65" s="42"/>
      <c r="AB65" s="42"/>
      <c r="AC65" s="77"/>
      <c r="AD65" s="53"/>
      <c r="AE65" s="53"/>
      <c r="AF65" s="36"/>
      <c r="AG65" s="36"/>
      <c r="AH65" s="36"/>
      <c r="AI65" s="36"/>
      <c r="AJ65" s="36"/>
      <c r="AK65" s="36"/>
      <c r="AL65" s="36"/>
      <c r="AM65" s="36"/>
    </row>
    <row r="66" spans="2:39" s="88" customFormat="1" ht="40.200000000000003" thickBot="1">
      <c r="B66" s="38" t="s">
        <v>233</v>
      </c>
      <c r="C66" s="43">
        <v>5</v>
      </c>
      <c r="D66" s="59"/>
      <c r="E66" s="86"/>
      <c r="F66" s="60"/>
      <c r="G66" s="61"/>
      <c r="H66" s="61"/>
      <c r="I66" s="61"/>
      <c r="J66" s="62"/>
      <c r="K66" s="42"/>
      <c r="L66" s="42"/>
      <c r="M66" s="42"/>
      <c r="N66" s="42"/>
      <c r="O66" s="77"/>
      <c r="P66" s="45"/>
      <c r="Q66" s="45"/>
      <c r="R66" s="36"/>
      <c r="S66" s="36"/>
      <c r="T66" s="36"/>
      <c r="U66" s="36"/>
      <c r="V66" s="36"/>
      <c r="W66" s="36"/>
      <c r="X66" s="36"/>
      <c r="Y66" s="63"/>
      <c r="Z66" s="17"/>
      <c r="AA66" s="42"/>
      <c r="AB66" s="42"/>
      <c r="AC66" s="77"/>
      <c r="AD66" s="45"/>
      <c r="AE66" s="45"/>
      <c r="AF66" s="36"/>
      <c r="AG66" s="36"/>
      <c r="AH66" s="36"/>
      <c r="AI66" s="36"/>
      <c r="AJ66" s="36"/>
      <c r="AK66" s="36"/>
      <c r="AL66" s="36"/>
      <c r="AM66" s="36"/>
    </row>
    <row r="67" spans="2:39" s="88" customFormat="1" ht="16.2" thickBot="1">
      <c r="K67" s="89"/>
      <c r="L67" s="89"/>
      <c r="M67" s="89"/>
      <c r="N67" s="89"/>
      <c r="Z67" s="17"/>
    </row>
    <row r="68" spans="2:39" ht="26.4">
      <c r="B68" s="83" t="s">
        <v>234</v>
      </c>
      <c r="C68" s="29" t="s">
        <v>135</v>
      </c>
      <c r="D68" s="84">
        <f>AVERAGE(D69:D74)</f>
        <v>2.5</v>
      </c>
      <c r="E68" s="31" t="e">
        <f>AVERAGE(E69:E74)</f>
        <v>#DIV/0!</v>
      </c>
      <c r="F68" s="96">
        <f>AVERAGE(F69:F74)</f>
        <v>2.7</v>
      </c>
      <c r="G68" s="97"/>
      <c r="H68" s="97">
        <f>AVERAGE(H69:H74)</f>
        <v>2.2999999999999998</v>
      </c>
      <c r="I68" s="97"/>
      <c r="J68" s="98">
        <f>(F68+H68)/2</f>
        <v>2.5</v>
      </c>
      <c r="K68" s="34"/>
      <c r="L68" s="33"/>
      <c r="M68" s="33"/>
      <c r="N68" s="33"/>
      <c r="O68" s="17"/>
      <c r="P68" s="17"/>
      <c r="Q68" s="17"/>
      <c r="R68" s="17"/>
      <c r="Y68" s="73"/>
      <c r="Z68" s="17"/>
      <c r="AA68" s="33">
        <v>3.5</v>
      </c>
      <c r="AB68" s="17"/>
      <c r="AC68" s="17"/>
      <c r="AD68" s="17"/>
      <c r="AE68" s="17"/>
      <c r="AF68" s="17"/>
      <c r="AG68" s="17"/>
    </row>
    <row r="69" spans="2:39" ht="39.6">
      <c r="B69" s="38" t="s">
        <v>235</v>
      </c>
      <c r="C69" s="42">
        <v>0</v>
      </c>
      <c r="D69" s="40"/>
      <c r="E69" s="86"/>
      <c r="F69" s="41"/>
      <c r="G69" s="42"/>
      <c r="H69" s="42"/>
      <c r="I69" s="42"/>
      <c r="J69" s="43"/>
      <c r="K69" s="42"/>
      <c r="L69" s="42"/>
      <c r="M69" s="42"/>
      <c r="N69" s="42"/>
      <c r="O69" s="77"/>
      <c r="P69" s="78"/>
      <c r="Q69" s="78"/>
      <c r="R69" s="36"/>
      <c r="S69" s="36"/>
      <c r="T69" s="36"/>
      <c r="U69" s="36"/>
      <c r="V69" s="36"/>
      <c r="W69" s="36"/>
      <c r="X69" s="36"/>
      <c r="Y69" s="46"/>
      <c r="Z69" s="17"/>
      <c r="AA69" s="42"/>
      <c r="AB69" s="42"/>
      <c r="AC69" s="77"/>
      <c r="AD69" s="78"/>
      <c r="AE69" s="78"/>
      <c r="AF69" s="36"/>
      <c r="AG69" s="36"/>
      <c r="AH69" s="36"/>
      <c r="AI69" s="36"/>
      <c r="AJ69" s="36"/>
      <c r="AK69" s="36"/>
      <c r="AL69" s="36"/>
      <c r="AM69" s="36"/>
    </row>
    <row r="70" spans="2:39" ht="39.6">
      <c r="B70" s="38" t="s">
        <v>236</v>
      </c>
      <c r="C70" s="42" t="s">
        <v>138</v>
      </c>
      <c r="D70" s="40"/>
      <c r="E70" s="86"/>
      <c r="F70" s="41"/>
      <c r="G70" s="42"/>
      <c r="H70" s="42"/>
      <c r="I70" s="42"/>
      <c r="J70" s="43"/>
      <c r="K70" s="42"/>
      <c r="L70" s="42"/>
      <c r="M70" s="42"/>
      <c r="N70" s="42"/>
      <c r="O70" s="77"/>
      <c r="P70" s="45"/>
      <c r="Q70" s="45"/>
      <c r="R70" s="36"/>
      <c r="S70" s="36"/>
      <c r="T70" s="36"/>
      <c r="U70" s="36"/>
      <c r="V70" s="36"/>
      <c r="W70" s="36"/>
      <c r="X70" s="36"/>
      <c r="Y70" s="46"/>
      <c r="Z70" s="17"/>
      <c r="AA70" s="42"/>
      <c r="AB70" s="42"/>
      <c r="AC70" s="77"/>
      <c r="AD70" s="45"/>
      <c r="AE70" s="45"/>
      <c r="AF70" s="36"/>
      <c r="AG70" s="36"/>
      <c r="AH70" s="36"/>
      <c r="AI70" s="36"/>
      <c r="AJ70" s="36"/>
      <c r="AK70" s="36"/>
      <c r="AL70" s="36"/>
      <c r="AM70" s="36"/>
    </row>
    <row r="71" spans="2:39" ht="66">
      <c r="B71" s="38" t="s">
        <v>237</v>
      </c>
      <c r="C71" s="42" t="s">
        <v>140</v>
      </c>
      <c r="D71" s="47">
        <v>2.5</v>
      </c>
      <c r="E71" s="86"/>
      <c r="F71" s="100">
        <v>2.7</v>
      </c>
      <c r="G71" s="38" t="s">
        <v>238</v>
      </c>
      <c r="H71" s="93">
        <v>2.2999999999999998</v>
      </c>
      <c r="I71" s="38" t="s">
        <v>239</v>
      </c>
      <c r="J71" s="43"/>
      <c r="K71" s="51"/>
      <c r="L71" s="52"/>
      <c r="M71" s="52"/>
      <c r="N71" s="52"/>
      <c r="O71" s="77"/>
      <c r="P71" s="45"/>
      <c r="Q71" s="45"/>
      <c r="R71" s="36"/>
      <c r="S71" s="36"/>
      <c r="T71" s="36"/>
      <c r="U71" s="36"/>
      <c r="V71" s="36"/>
      <c r="W71" s="36"/>
      <c r="X71" s="36"/>
      <c r="Y71" s="54" t="s">
        <v>240</v>
      </c>
      <c r="Z71" s="17"/>
      <c r="AA71" s="42"/>
      <c r="AB71" s="38"/>
      <c r="AC71" s="77"/>
      <c r="AD71" s="45"/>
      <c r="AE71" s="45"/>
      <c r="AF71" s="36"/>
      <c r="AG71" s="36"/>
      <c r="AH71" s="36"/>
      <c r="AI71" s="36"/>
      <c r="AJ71" s="36"/>
      <c r="AK71" s="36"/>
      <c r="AL71" s="36"/>
      <c r="AM71" s="36"/>
    </row>
    <row r="72" spans="2:39" ht="52.8">
      <c r="B72" s="38" t="s">
        <v>241</v>
      </c>
      <c r="C72" s="42" t="s">
        <v>145</v>
      </c>
      <c r="D72" s="40"/>
      <c r="E72" s="86"/>
      <c r="F72" s="41"/>
      <c r="G72" s="42"/>
      <c r="H72" s="42"/>
      <c r="I72" s="42"/>
      <c r="J72" s="43"/>
      <c r="K72" s="42"/>
      <c r="L72" s="42"/>
      <c r="M72" s="42"/>
      <c r="N72" s="42"/>
      <c r="O72" s="87"/>
      <c r="P72" s="53"/>
      <c r="Q72" s="102"/>
      <c r="R72" s="36"/>
      <c r="S72" s="36"/>
      <c r="T72" s="36"/>
      <c r="U72" s="36"/>
      <c r="V72" s="36"/>
      <c r="W72" s="36"/>
      <c r="X72" s="36"/>
      <c r="Y72" s="46"/>
      <c r="Z72" s="17"/>
      <c r="AA72" s="56">
        <v>3.5</v>
      </c>
      <c r="AB72" s="38" t="s">
        <v>242</v>
      </c>
      <c r="AC72" s="81" t="s">
        <v>243</v>
      </c>
      <c r="AD72" s="53"/>
      <c r="AE72" s="53"/>
      <c r="AF72" s="36"/>
      <c r="AG72" s="36"/>
      <c r="AH72" s="36"/>
      <c r="AI72" s="36"/>
      <c r="AJ72" s="36"/>
      <c r="AK72" s="36"/>
      <c r="AL72" s="36"/>
      <c r="AM72" s="36"/>
    </row>
    <row r="73" spans="2:39" ht="39.6">
      <c r="B73" s="38" t="s">
        <v>244</v>
      </c>
      <c r="C73" s="42" t="s">
        <v>151</v>
      </c>
      <c r="D73" s="40"/>
      <c r="E73" s="86"/>
      <c r="F73" s="41"/>
      <c r="G73" s="42"/>
      <c r="H73" s="42"/>
      <c r="I73" s="42"/>
      <c r="J73" s="43"/>
      <c r="K73" s="42"/>
      <c r="L73" s="42"/>
      <c r="M73" s="42"/>
      <c r="N73" s="42"/>
      <c r="O73" s="77"/>
      <c r="P73" s="53"/>
      <c r="Q73" s="53"/>
      <c r="R73" s="36"/>
      <c r="S73" s="36"/>
      <c r="T73" s="36"/>
      <c r="U73" s="36"/>
      <c r="V73" s="36"/>
      <c r="W73" s="36"/>
      <c r="X73" s="36"/>
      <c r="Y73" s="46"/>
      <c r="Z73" s="17"/>
      <c r="AA73" s="42"/>
      <c r="AB73" s="42"/>
      <c r="AC73" s="77"/>
      <c r="AD73" s="53"/>
      <c r="AE73" s="53"/>
      <c r="AF73" s="36"/>
      <c r="AG73" s="36"/>
      <c r="AH73" s="36"/>
      <c r="AI73" s="36"/>
      <c r="AJ73" s="36"/>
      <c r="AK73" s="36"/>
      <c r="AL73" s="36"/>
      <c r="AM73" s="36"/>
    </row>
    <row r="74" spans="2:39" ht="40.200000000000003" thickBot="1">
      <c r="B74" s="38" t="s">
        <v>245</v>
      </c>
      <c r="C74" s="42">
        <v>5</v>
      </c>
      <c r="D74" s="59"/>
      <c r="E74" s="86"/>
      <c r="F74" s="60"/>
      <c r="G74" s="61"/>
      <c r="H74" s="61"/>
      <c r="I74" s="61"/>
      <c r="J74" s="62"/>
      <c r="K74" s="42"/>
      <c r="L74" s="42"/>
      <c r="M74" s="42"/>
      <c r="N74" s="42"/>
      <c r="O74" s="77"/>
      <c r="P74" s="45"/>
      <c r="Q74" s="45"/>
      <c r="R74" s="36"/>
      <c r="S74" s="36"/>
      <c r="T74" s="36"/>
      <c r="U74" s="36"/>
      <c r="V74" s="36"/>
      <c r="W74" s="36"/>
      <c r="X74" s="36"/>
      <c r="Y74" s="63"/>
      <c r="Z74" s="17"/>
      <c r="AA74" s="42"/>
      <c r="AB74" s="42"/>
      <c r="AC74" s="77"/>
      <c r="AD74" s="45"/>
      <c r="AE74" s="45"/>
      <c r="AF74" s="36"/>
      <c r="AG74" s="36"/>
      <c r="AH74" s="36"/>
      <c r="AI74" s="36"/>
      <c r="AJ74" s="36"/>
      <c r="AK74" s="36"/>
      <c r="AL74" s="36"/>
      <c r="AM74" s="36"/>
    </row>
    <row r="75" spans="2:39" s="88" customFormat="1" ht="16.2" thickBot="1">
      <c r="K75" s="89"/>
      <c r="L75" s="89"/>
      <c r="M75" s="89"/>
      <c r="N75" s="89"/>
      <c r="Z75" s="17"/>
    </row>
    <row r="76" spans="2:39" s="88" customFormat="1" ht="26.4">
      <c r="B76" s="83" t="s">
        <v>246</v>
      </c>
      <c r="C76" s="29" t="s">
        <v>135</v>
      </c>
      <c r="D76" s="84">
        <f>AVERAGE(D77:D82)</f>
        <v>2</v>
      </c>
      <c r="E76" s="31" t="e">
        <f>AVERAGE(E77:E82)</f>
        <v>#DIV/0!</v>
      </c>
      <c r="F76" s="85">
        <f>AVERAGE(F77:F82)</f>
        <v>2.8</v>
      </c>
      <c r="G76" s="70"/>
      <c r="H76" s="70">
        <f>AVERAGE(H77:H82)</f>
        <v>2.5</v>
      </c>
      <c r="I76" s="70"/>
      <c r="J76" s="71">
        <f>(F76+H76)/2</f>
        <v>2.65</v>
      </c>
      <c r="K76" s="33"/>
      <c r="L76" s="33"/>
      <c r="M76" s="33"/>
      <c r="N76" s="33"/>
      <c r="O76" s="17"/>
      <c r="P76" s="17"/>
      <c r="Q76" s="17"/>
      <c r="R76" s="17"/>
      <c r="Y76" s="73"/>
      <c r="Z76" s="17"/>
      <c r="AA76" s="33">
        <v>3.5</v>
      </c>
      <c r="AB76" s="17"/>
      <c r="AC76" s="17"/>
      <c r="AD76" s="17"/>
      <c r="AE76" s="17"/>
      <c r="AF76" s="17"/>
      <c r="AG76" s="17"/>
    </row>
    <row r="77" spans="2:39" s="88" customFormat="1" ht="26.4">
      <c r="B77" s="38" t="s">
        <v>247</v>
      </c>
      <c r="C77" s="43">
        <v>0</v>
      </c>
      <c r="D77" s="40"/>
      <c r="E77" s="86"/>
      <c r="F77" s="41"/>
      <c r="G77" s="42"/>
      <c r="H77" s="42"/>
      <c r="I77" s="42"/>
      <c r="J77" s="43"/>
      <c r="K77" s="42"/>
      <c r="L77" s="42"/>
      <c r="M77" s="42"/>
      <c r="N77" s="42"/>
      <c r="O77" s="77"/>
      <c r="P77" s="78"/>
      <c r="Q77" s="78"/>
      <c r="R77" s="36"/>
      <c r="S77" s="36"/>
      <c r="T77" s="36"/>
      <c r="U77" s="36"/>
      <c r="V77" s="36"/>
      <c r="W77" s="36"/>
      <c r="X77" s="36"/>
      <c r="Y77" s="46"/>
      <c r="Z77" s="17"/>
      <c r="AA77" s="42"/>
      <c r="AB77" s="42"/>
      <c r="AC77" s="77"/>
      <c r="AD77" s="78"/>
      <c r="AE77" s="78"/>
      <c r="AF77" s="36"/>
      <c r="AG77" s="36"/>
      <c r="AH77" s="36"/>
      <c r="AI77" s="36"/>
      <c r="AJ77" s="36"/>
      <c r="AK77" s="36"/>
      <c r="AL77" s="36"/>
      <c r="AM77" s="36"/>
    </row>
    <row r="78" spans="2:39" s="88" customFormat="1" ht="39.6">
      <c r="B78" s="38" t="s">
        <v>248</v>
      </c>
      <c r="C78" s="43" t="s">
        <v>138</v>
      </c>
      <c r="D78" s="40"/>
      <c r="E78" s="86"/>
      <c r="F78" s="41"/>
      <c r="G78" s="42"/>
      <c r="H78" s="42"/>
      <c r="I78" s="42"/>
      <c r="J78" s="43"/>
      <c r="K78" s="42"/>
      <c r="L78" s="42"/>
      <c r="M78" s="42"/>
      <c r="N78" s="42"/>
      <c r="O78" s="77"/>
      <c r="P78" s="45"/>
      <c r="Q78" s="45"/>
      <c r="R78" s="36"/>
      <c r="S78" s="36"/>
      <c r="T78" s="36"/>
      <c r="U78" s="36"/>
      <c r="V78" s="36"/>
      <c r="W78" s="36"/>
      <c r="X78" s="36"/>
      <c r="Y78" s="46"/>
      <c r="Z78" s="17"/>
      <c r="AA78" s="42"/>
      <c r="AB78" s="42"/>
      <c r="AC78" s="77"/>
      <c r="AD78" s="45"/>
      <c r="AE78" s="45"/>
      <c r="AF78" s="36"/>
      <c r="AG78" s="36"/>
      <c r="AH78" s="36"/>
      <c r="AI78" s="36"/>
      <c r="AJ78" s="36"/>
      <c r="AK78" s="36"/>
      <c r="AL78" s="36"/>
      <c r="AM78" s="36"/>
    </row>
    <row r="79" spans="2:39" s="88" customFormat="1" ht="39.6">
      <c r="B79" s="38" t="s">
        <v>249</v>
      </c>
      <c r="C79" s="43" t="s">
        <v>140</v>
      </c>
      <c r="D79" s="99">
        <v>2</v>
      </c>
      <c r="E79" s="31"/>
      <c r="F79" s="100">
        <v>2.8</v>
      </c>
      <c r="G79" s="42"/>
      <c r="H79" s="101">
        <v>2.5</v>
      </c>
      <c r="I79" s="38"/>
      <c r="J79" s="43"/>
      <c r="K79" s="51"/>
      <c r="L79" s="42"/>
      <c r="M79" s="42"/>
      <c r="N79" s="42"/>
      <c r="O79" s="79"/>
      <c r="P79" s="45"/>
      <c r="Q79" s="45"/>
      <c r="R79" s="36"/>
      <c r="S79" s="36"/>
      <c r="T79" s="36"/>
      <c r="U79" s="36"/>
      <c r="V79" s="36"/>
      <c r="W79" s="36"/>
      <c r="X79" s="36"/>
      <c r="Y79" s="46"/>
      <c r="Z79" s="17"/>
      <c r="AA79" s="42"/>
      <c r="AB79" s="38"/>
      <c r="AC79" s="77"/>
      <c r="AD79" s="45"/>
      <c r="AE79" s="45"/>
      <c r="AF79" s="36"/>
      <c r="AG79" s="36"/>
      <c r="AH79" s="36"/>
      <c r="AI79" s="36"/>
      <c r="AJ79" s="36"/>
      <c r="AK79" s="36"/>
      <c r="AL79" s="36"/>
      <c r="AM79" s="36"/>
    </row>
    <row r="80" spans="2:39" s="88" customFormat="1" ht="43.5" customHeight="1">
      <c r="B80" s="38" t="s">
        <v>250</v>
      </c>
      <c r="C80" s="43" t="s">
        <v>145</v>
      </c>
      <c r="D80" s="40"/>
      <c r="E80" s="86"/>
      <c r="F80" s="41"/>
      <c r="G80" s="42"/>
      <c r="H80" s="42"/>
      <c r="I80" s="42"/>
      <c r="J80" s="43"/>
      <c r="K80" s="42"/>
      <c r="L80" s="52"/>
      <c r="M80" s="52"/>
      <c r="N80" s="52"/>
      <c r="O80" s="81"/>
      <c r="P80" s="53"/>
      <c r="Q80" s="80"/>
      <c r="R80" s="36"/>
      <c r="S80" s="36"/>
      <c r="T80" s="36"/>
      <c r="U80" s="36"/>
      <c r="V80" s="36"/>
      <c r="W80" s="36"/>
      <c r="X80" s="36"/>
      <c r="Y80" s="54" t="s">
        <v>251</v>
      </c>
      <c r="Z80" s="17"/>
      <c r="AA80" s="56">
        <v>3.5</v>
      </c>
      <c r="AB80" s="38" t="s">
        <v>252</v>
      </c>
      <c r="AC80" s="81" t="s">
        <v>253</v>
      </c>
      <c r="AD80" s="53"/>
      <c r="AE80" s="53"/>
      <c r="AF80" s="36"/>
      <c r="AG80" s="36"/>
      <c r="AH80" s="36"/>
      <c r="AI80" s="36"/>
      <c r="AJ80" s="36"/>
      <c r="AK80" s="36"/>
      <c r="AL80" s="36"/>
      <c r="AM80" s="36"/>
    </row>
    <row r="81" spans="2:39" s="88" customFormat="1" ht="39.6">
      <c r="B81" s="38" t="s">
        <v>254</v>
      </c>
      <c r="C81" s="43" t="s">
        <v>151</v>
      </c>
      <c r="D81" s="40"/>
      <c r="E81" s="86"/>
      <c r="F81" s="41"/>
      <c r="G81" s="42"/>
      <c r="H81" s="42"/>
      <c r="I81" s="42"/>
      <c r="J81" s="43"/>
      <c r="K81" s="42"/>
      <c r="L81" s="42"/>
      <c r="M81" s="42"/>
      <c r="N81" s="42"/>
      <c r="O81" s="77"/>
      <c r="P81" s="53"/>
      <c r="Q81" s="53"/>
      <c r="R81" s="36"/>
      <c r="S81" s="36"/>
      <c r="T81" s="36"/>
      <c r="U81" s="36"/>
      <c r="V81" s="36"/>
      <c r="W81" s="36"/>
      <c r="X81" s="36"/>
      <c r="Y81" s="46"/>
      <c r="Z81" s="17"/>
      <c r="AA81" s="42"/>
      <c r="AB81" s="42"/>
      <c r="AC81" s="77"/>
      <c r="AD81" s="53"/>
      <c r="AE81" s="53"/>
      <c r="AF81" s="36"/>
      <c r="AG81" s="36"/>
      <c r="AH81" s="36"/>
      <c r="AI81" s="36"/>
      <c r="AJ81" s="36"/>
      <c r="AK81" s="36"/>
      <c r="AL81" s="36"/>
      <c r="AM81" s="36"/>
    </row>
    <row r="82" spans="2:39" s="88" customFormat="1" ht="40.200000000000003" thickBot="1">
      <c r="B82" s="38" t="s">
        <v>255</v>
      </c>
      <c r="C82" s="43">
        <v>5</v>
      </c>
      <c r="D82" s="59"/>
      <c r="E82" s="86"/>
      <c r="F82" s="60"/>
      <c r="G82" s="61"/>
      <c r="H82" s="61"/>
      <c r="I82" s="61"/>
      <c r="J82" s="62"/>
      <c r="K82" s="42"/>
      <c r="L82" s="42"/>
      <c r="M82" s="42"/>
      <c r="N82" s="42"/>
      <c r="O82" s="77"/>
      <c r="P82" s="45"/>
      <c r="Q82" s="45"/>
      <c r="R82" s="36"/>
      <c r="S82" s="36"/>
      <c r="T82" s="36"/>
      <c r="U82" s="36"/>
      <c r="V82" s="36"/>
      <c r="W82" s="36"/>
      <c r="X82" s="36"/>
      <c r="Y82" s="63"/>
      <c r="Z82" s="17"/>
      <c r="AA82" s="42"/>
      <c r="AB82" s="42"/>
      <c r="AC82" s="77"/>
      <c r="AD82" s="45"/>
      <c r="AE82" s="45"/>
      <c r="AF82" s="36"/>
      <c r="AG82" s="36"/>
      <c r="AH82" s="36"/>
      <c r="AI82" s="36"/>
      <c r="AJ82" s="36"/>
      <c r="AK82" s="36"/>
      <c r="AL82" s="36"/>
      <c r="AM82" s="36"/>
    </row>
    <row r="83" spans="2:39" s="88" customFormat="1" ht="16.2" thickBot="1">
      <c r="K83" s="89"/>
      <c r="L83" s="89"/>
      <c r="M83" s="89"/>
      <c r="N83" s="89"/>
      <c r="Z83" s="17"/>
    </row>
    <row r="84" spans="2:39" ht="26.4">
      <c r="B84" s="83" t="s">
        <v>256</v>
      </c>
      <c r="C84" s="29" t="s">
        <v>135</v>
      </c>
      <c r="D84" s="84">
        <f>AVERAGE(D85:D90)</f>
        <v>0</v>
      </c>
      <c r="E84" s="31" t="e">
        <f>AVERAGE(E85:E90)</f>
        <v>#DIV/0!</v>
      </c>
      <c r="F84" s="85">
        <f>AVERAGE(F85:F90)</f>
        <v>0</v>
      </c>
      <c r="G84" s="70"/>
      <c r="H84" s="70">
        <f>AVERAGE(H85:H90)</f>
        <v>0</v>
      </c>
      <c r="I84" s="70"/>
      <c r="J84" s="71">
        <f>(F84+H84)/2</f>
        <v>0</v>
      </c>
      <c r="K84" s="33"/>
      <c r="L84" s="33"/>
      <c r="M84" s="33"/>
      <c r="N84" s="33"/>
      <c r="O84" s="17"/>
      <c r="P84" s="17"/>
      <c r="Q84" s="17"/>
      <c r="R84" s="17"/>
      <c r="Y84" s="73"/>
      <c r="Z84" s="17"/>
      <c r="AA84" s="33">
        <v>2.75</v>
      </c>
      <c r="AB84" s="17"/>
      <c r="AC84" s="17"/>
      <c r="AD84" s="17"/>
      <c r="AE84" s="17"/>
      <c r="AF84" s="17"/>
      <c r="AG84" s="17"/>
    </row>
    <row r="85" spans="2:39" ht="52.8">
      <c r="B85" s="38" t="s">
        <v>257</v>
      </c>
      <c r="C85" s="42">
        <v>0</v>
      </c>
      <c r="D85" s="103">
        <v>0</v>
      </c>
      <c r="E85" s="104"/>
      <c r="F85" s="105">
        <v>0</v>
      </c>
      <c r="G85" s="106"/>
      <c r="H85" s="107">
        <v>0</v>
      </c>
      <c r="I85" s="108" t="s">
        <v>258</v>
      </c>
      <c r="J85" s="109"/>
      <c r="K85" s="110"/>
      <c r="L85" s="33"/>
      <c r="M85" s="33"/>
      <c r="N85" s="33"/>
      <c r="O85" s="77"/>
      <c r="P85" s="78"/>
      <c r="Q85" s="78"/>
      <c r="R85" s="36"/>
      <c r="S85" s="36"/>
      <c r="T85" s="36"/>
      <c r="U85" s="36"/>
      <c r="V85" s="36"/>
      <c r="W85" s="36"/>
      <c r="X85" s="36"/>
      <c r="Y85" s="111"/>
      <c r="Z85" s="17"/>
      <c r="AA85" s="33"/>
      <c r="AB85" s="33"/>
      <c r="AC85" s="77"/>
      <c r="AD85" s="78"/>
      <c r="AE85" s="78"/>
      <c r="AF85" s="36"/>
      <c r="AG85" s="36"/>
      <c r="AH85" s="36"/>
      <c r="AI85" s="36"/>
      <c r="AJ85" s="36"/>
      <c r="AK85" s="36"/>
      <c r="AL85" s="36"/>
      <c r="AM85" s="36"/>
    </row>
    <row r="86" spans="2:39" ht="39.6">
      <c r="B86" s="38" t="s">
        <v>259</v>
      </c>
      <c r="C86" s="42" t="s">
        <v>138</v>
      </c>
      <c r="D86" s="40"/>
      <c r="E86" s="86"/>
      <c r="F86" s="41"/>
      <c r="G86" s="42"/>
      <c r="H86" s="42"/>
      <c r="I86" s="42"/>
      <c r="J86" s="43"/>
      <c r="K86" s="42"/>
      <c r="L86" s="42"/>
      <c r="M86" s="42"/>
      <c r="N86" s="42"/>
      <c r="O86" s="87"/>
      <c r="P86" s="45"/>
      <c r="Q86" s="58"/>
      <c r="R86" s="36"/>
      <c r="S86" s="36"/>
      <c r="T86" s="36"/>
      <c r="U86" s="36"/>
      <c r="V86" s="36"/>
      <c r="W86" s="36"/>
      <c r="X86" s="36"/>
      <c r="Y86" s="46"/>
      <c r="Z86" s="17"/>
      <c r="AA86" s="42"/>
      <c r="AB86" s="95"/>
      <c r="AC86" s="77"/>
      <c r="AD86" s="45"/>
      <c r="AE86" s="45"/>
      <c r="AF86" s="36"/>
      <c r="AG86" s="36"/>
      <c r="AH86" s="36"/>
      <c r="AI86" s="36"/>
      <c r="AJ86" s="36"/>
      <c r="AK86" s="36"/>
      <c r="AL86" s="36"/>
      <c r="AM86" s="36"/>
    </row>
    <row r="87" spans="2:39" ht="66">
      <c r="B87" s="38" t="s">
        <v>260</v>
      </c>
      <c r="C87" s="42" t="s">
        <v>140</v>
      </c>
      <c r="D87" s="40"/>
      <c r="E87" s="86"/>
      <c r="F87" s="41"/>
      <c r="G87" s="42"/>
      <c r="H87" s="42"/>
      <c r="I87" s="42"/>
      <c r="J87" s="43"/>
      <c r="K87" s="42"/>
      <c r="L87" s="52"/>
      <c r="M87" s="52"/>
      <c r="N87" s="52"/>
      <c r="O87" s="77"/>
      <c r="P87" s="45"/>
      <c r="Q87" s="45"/>
      <c r="R87" s="36"/>
      <c r="S87" s="36"/>
      <c r="T87" s="36"/>
      <c r="U87" s="36"/>
      <c r="V87" s="36"/>
      <c r="W87" s="36"/>
      <c r="X87" s="36"/>
      <c r="Y87" s="54" t="s">
        <v>261</v>
      </c>
      <c r="Z87" s="17"/>
      <c r="AA87" s="112">
        <v>2.5</v>
      </c>
      <c r="AB87" s="38" t="s">
        <v>262</v>
      </c>
      <c r="AC87" s="81" t="s">
        <v>263</v>
      </c>
      <c r="AD87" s="45"/>
      <c r="AE87" s="45"/>
      <c r="AF87" s="36"/>
      <c r="AG87" s="36"/>
      <c r="AH87" s="36"/>
      <c r="AI87" s="36"/>
      <c r="AJ87" s="36"/>
      <c r="AK87" s="36"/>
      <c r="AL87" s="36"/>
      <c r="AM87" s="36"/>
    </row>
    <row r="88" spans="2:39" ht="52.8">
      <c r="B88" s="38" t="s">
        <v>264</v>
      </c>
      <c r="C88" s="42" t="s">
        <v>145</v>
      </c>
      <c r="D88" s="40"/>
      <c r="E88" s="86"/>
      <c r="F88" s="41"/>
      <c r="G88" s="42"/>
      <c r="H88" s="42"/>
      <c r="I88" s="38"/>
      <c r="J88" s="43"/>
      <c r="K88" s="42"/>
      <c r="L88" s="42"/>
      <c r="M88" s="42"/>
      <c r="N88" s="42"/>
      <c r="O88" s="77"/>
      <c r="P88" s="53"/>
      <c r="Q88" s="53"/>
      <c r="R88" s="36"/>
      <c r="S88" s="36"/>
      <c r="T88" s="36"/>
      <c r="U88" s="36"/>
      <c r="V88" s="36"/>
      <c r="W88" s="36"/>
      <c r="X88" s="36"/>
      <c r="Y88" s="54"/>
      <c r="Z88" s="17"/>
      <c r="AA88" s="56">
        <v>3</v>
      </c>
      <c r="AB88" s="38" t="s">
        <v>265</v>
      </c>
      <c r="AC88" s="77"/>
      <c r="AD88" s="53"/>
      <c r="AE88" s="53"/>
      <c r="AF88" s="36"/>
      <c r="AG88" s="36"/>
      <c r="AH88" s="36"/>
      <c r="AI88" s="36"/>
      <c r="AJ88" s="36"/>
      <c r="AK88" s="36"/>
      <c r="AL88" s="36"/>
      <c r="AM88" s="36"/>
    </row>
    <row r="89" spans="2:39" ht="39.6">
      <c r="B89" s="38" t="s">
        <v>266</v>
      </c>
      <c r="C89" s="42" t="s">
        <v>151</v>
      </c>
      <c r="D89" s="40"/>
      <c r="E89" s="86"/>
      <c r="F89" s="41"/>
      <c r="G89" s="42"/>
      <c r="H89" s="42"/>
      <c r="I89" s="42"/>
      <c r="J89" s="43"/>
      <c r="K89" s="42"/>
      <c r="L89" s="42"/>
      <c r="M89" s="42"/>
      <c r="N89" s="42"/>
      <c r="O89" s="77"/>
      <c r="P89" s="53"/>
      <c r="Q89" s="53"/>
      <c r="R89" s="36"/>
      <c r="S89" s="36"/>
      <c r="T89" s="36"/>
      <c r="U89" s="36"/>
      <c r="V89" s="36"/>
      <c r="W89" s="36"/>
      <c r="X89" s="36"/>
      <c r="Y89" s="46"/>
      <c r="Z89" s="17"/>
      <c r="AA89" s="42"/>
      <c r="AB89" s="38"/>
      <c r="AC89" s="77"/>
      <c r="AD89" s="53"/>
      <c r="AE89" s="53"/>
      <c r="AF89" s="36"/>
      <c r="AG89" s="36"/>
      <c r="AH89" s="36"/>
      <c r="AI89" s="36"/>
      <c r="AJ89" s="36"/>
      <c r="AK89" s="36"/>
      <c r="AL89" s="36"/>
      <c r="AM89" s="36"/>
    </row>
    <row r="90" spans="2:39" ht="39.6">
      <c r="B90" s="38" t="s">
        <v>267</v>
      </c>
      <c r="C90" s="42">
        <v>5</v>
      </c>
      <c r="D90" s="40"/>
      <c r="E90" s="86"/>
      <c r="F90" s="41"/>
      <c r="G90" s="42"/>
      <c r="H90" s="42"/>
      <c r="I90" s="42"/>
      <c r="J90" s="43"/>
      <c r="K90" s="42"/>
      <c r="L90" s="42"/>
      <c r="M90" s="42"/>
      <c r="N90" s="42"/>
      <c r="O90" s="77"/>
      <c r="P90" s="45"/>
      <c r="Q90" s="45"/>
      <c r="R90" s="36"/>
      <c r="S90" s="36"/>
      <c r="T90" s="36"/>
      <c r="U90" s="36"/>
      <c r="V90" s="36"/>
      <c r="W90" s="36"/>
      <c r="X90" s="36"/>
      <c r="Y90" s="46"/>
      <c r="Z90" s="17"/>
      <c r="AA90" s="42"/>
      <c r="AB90" s="42"/>
      <c r="AC90" s="77"/>
      <c r="AD90" s="45"/>
      <c r="AE90" s="45"/>
      <c r="AF90" s="36"/>
      <c r="AG90" s="36"/>
      <c r="AH90" s="36"/>
      <c r="AI90" s="36"/>
      <c r="AJ90" s="36"/>
      <c r="AK90" s="36"/>
      <c r="AL90" s="36"/>
      <c r="AM90" s="36"/>
    </row>
    <row r="91" spans="2:39" s="88" customFormat="1" ht="16.2" thickBot="1">
      <c r="K91" s="89"/>
      <c r="L91" s="89"/>
      <c r="M91" s="89"/>
      <c r="N91" s="89"/>
      <c r="Z91" s="17"/>
    </row>
    <row r="92" spans="2:39" s="88" customFormat="1" ht="26.4">
      <c r="B92" s="83" t="s">
        <v>268</v>
      </c>
      <c r="C92" s="29" t="s">
        <v>135</v>
      </c>
      <c r="D92" s="84">
        <f>AVERAGE(D93:D98)</f>
        <v>1</v>
      </c>
      <c r="E92" s="31" t="e">
        <f>AVERAGE(E93:E98)</f>
        <v>#DIV/0!</v>
      </c>
      <c r="F92" s="85">
        <f>AVERAGE(F93:F98)</f>
        <v>0</v>
      </c>
      <c r="G92" s="70"/>
      <c r="H92" s="70">
        <f>AVERAGE(H93:H98)</f>
        <v>0</v>
      </c>
      <c r="I92" s="70"/>
      <c r="J92" s="71">
        <f>(F92+H92)/2</f>
        <v>0</v>
      </c>
      <c r="K92" s="33"/>
      <c r="L92" s="33"/>
      <c r="M92" s="33"/>
      <c r="N92" s="33"/>
      <c r="O92" s="17"/>
      <c r="P92" s="17"/>
      <c r="Q92" s="17"/>
      <c r="R92" s="17"/>
      <c r="Y92" s="73"/>
      <c r="Z92" s="17"/>
      <c r="AA92" s="33">
        <v>1.2</v>
      </c>
      <c r="AB92" s="17"/>
      <c r="AC92" s="17"/>
      <c r="AD92" s="17"/>
      <c r="AE92" s="17"/>
      <c r="AF92" s="17"/>
      <c r="AG92" s="17"/>
    </row>
    <row r="93" spans="2:39" s="88" customFormat="1" ht="46.5" customHeight="1">
      <c r="B93" s="113" t="s">
        <v>269</v>
      </c>
      <c r="C93" s="42">
        <v>0</v>
      </c>
      <c r="D93" s="114"/>
      <c r="E93" s="115"/>
      <c r="F93" s="116">
        <v>0</v>
      </c>
      <c r="G93" s="108"/>
      <c r="H93" s="107">
        <v>0</v>
      </c>
      <c r="I93" s="108" t="s">
        <v>270</v>
      </c>
      <c r="J93" s="109"/>
      <c r="K93" s="33"/>
      <c r="L93" s="52"/>
      <c r="M93" s="52"/>
      <c r="N93" s="52"/>
      <c r="O93" s="77"/>
      <c r="P93" s="78"/>
      <c r="Q93" s="78"/>
      <c r="R93" s="36"/>
      <c r="S93" s="36"/>
      <c r="T93" s="36"/>
      <c r="U93" s="36"/>
      <c r="V93" s="36"/>
      <c r="W93" s="36"/>
      <c r="X93" s="36"/>
      <c r="Y93" s="117" t="s">
        <v>271</v>
      </c>
      <c r="Z93" s="17"/>
      <c r="AA93" s="56">
        <v>1.2</v>
      </c>
      <c r="AB93" s="38" t="s">
        <v>272</v>
      </c>
      <c r="AC93" s="77" t="s">
        <v>273</v>
      </c>
      <c r="AD93" s="78"/>
      <c r="AE93" s="78"/>
      <c r="AF93" s="36"/>
      <c r="AG93" s="36"/>
      <c r="AH93" s="36"/>
      <c r="AI93" s="36"/>
      <c r="AJ93" s="36"/>
      <c r="AK93" s="36"/>
      <c r="AL93" s="36"/>
      <c r="AM93" s="36"/>
    </row>
    <row r="94" spans="2:39" s="88" customFormat="1" ht="39.6">
      <c r="B94" s="113" t="s">
        <v>274</v>
      </c>
      <c r="C94" s="42" t="s">
        <v>138</v>
      </c>
      <c r="D94" s="99">
        <v>1</v>
      </c>
      <c r="E94" s="86"/>
      <c r="F94" s="41"/>
      <c r="G94" s="42"/>
      <c r="H94" s="42"/>
      <c r="I94" s="42"/>
      <c r="J94" s="43"/>
      <c r="K94" s="51"/>
      <c r="L94" s="42"/>
      <c r="M94" s="42"/>
      <c r="N94" s="42"/>
      <c r="O94" s="81"/>
      <c r="P94" s="45"/>
      <c r="Q94" s="58"/>
      <c r="R94" s="36"/>
      <c r="S94" s="36"/>
      <c r="T94" s="36"/>
      <c r="U94" s="36"/>
      <c r="V94" s="36"/>
      <c r="W94" s="36"/>
      <c r="X94" s="36"/>
      <c r="Y94" s="46"/>
      <c r="Z94" s="17"/>
      <c r="AA94" s="42"/>
      <c r="AB94" s="118" t="s">
        <v>106</v>
      </c>
      <c r="AC94" s="77"/>
      <c r="AD94" s="45"/>
      <c r="AE94" s="45"/>
      <c r="AF94" s="36"/>
      <c r="AG94" s="36"/>
      <c r="AH94" s="36"/>
      <c r="AI94" s="36"/>
      <c r="AJ94" s="36"/>
      <c r="AK94" s="36"/>
      <c r="AL94" s="36"/>
      <c r="AM94" s="36"/>
    </row>
    <row r="95" spans="2:39" s="88" customFormat="1" ht="39.6">
      <c r="B95" s="113" t="s">
        <v>275</v>
      </c>
      <c r="C95" s="42" t="s">
        <v>140</v>
      </c>
      <c r="D95" s="40"/>
      <c r="E95" s="86"/>
      <c r="F95" s="41"/>
      <c r="G95" s="42"/>
      <c r="H95" s="42"/>
      <c r="I95" s="42"/>
      <c r="J95" s="43"/>
      <c r="K95" s="42"/>
      <c r="L95" s="42"/>
      <c r="M95" s="42"/>
      <c r="N95" s="42"/>
      <c r="O95" s="77"/>
      <c r="P95" s="45"/>
      <c r="Q95" s="45"/>
      <c r="R95" s="36"/>
      <c r="S95" s="36"/>
      <c r="T95" s="36"/>
      <c r="U95" s="36"/>
      <c r="V95" s="36"/>
      <c r="W95" s="36"/>
      <c r="X95" s="36"/>
      <c r="Y95" s="54"/>
      <c r="Z95" s="17"/>
      <c r="AA95" s="42"/>
      <c r="AB95" s="38"/>
      <c r="AC95" s="77"/>
      <c r="AD95" s="45"/>
      <c r="AE95" s="45"/>
      <c r="AF95" s="36"/>
      <c r="AG95" s="36"/>
      <c r="AH95" s="36"/>
      <c r="AI95" s="36"/>
      <c r="AJ95" s="36"/>
      <c r="AK95" s="36"/>
      <c r="AL95" s="36"/>
      <c r="AM95" s="36"/>
    </row>
    <row r="96" spans="2:39" s="88" customFormat="1" ht="39.6">
      <c r="B96" s="113" t="s">
        <v>276</v>
      </c>
      <c r="C96" s="42" t="s">
        <v>145</v>
      </c>
      <c r="D96" s="40"/>
      <c r="E96" s="86"/>
      <c r="F96" s="41"/>
      <c r="G96" s="42"/>
      <c r="H96" s="42"/>
      <c r="I96" s="38"/>
      <c r="J96" s="43"/>
      <c r="K96" s="42"/>
      <c r="L96" s="42"/>
      <c r="M96" s="42"/>
      <c r="N96" s="42"/>
      <c r="O96" s="77"/>
      <c r="P96" s="53"/>
      <c r="Q96" s="53"/>
      <c r="R96" s="36"/>
      <c r="S96" s="36"/>
      <c r="T96" s="36"/>
      <c r="U96" s="36"/>
      <c r="V96" s="36"/>
      <c r="W96" s="36"/>
      <c r="X96" s="36"/>
      <c r="Y96" s="54"/>
      <c r="Z96" s="17"/>
      <c r="AA96" s="42"/>
      <c r="AB96" s="38"/>
      <c r="AC96" s="77"/>
      <c r="AD96" s="53"/>
      <c r="AE96" s="53"/>
      <c r="AF96" s="36"/>
      <c r="AG96" s="36"/>
      <c r="AH96" s="36"/>
      <c r="AI96" s="36"/>
      <c r="AJ96" s="36"/>
      <c r="AK96" s="36"/>
      <c r="AL96" s="36"/>
      <c r="AM96" s="36"/>
    </row>
    <row r="97" spans="1:50" s="88" customFormat="1" ht="39.6">
      <c r="B97" s="113" t="s">
        <v>277</v>
      </c>
      <c r="C97" s="42" t="s">
        <v>151</v>
      </c>
      <c r="D97" s="40"/>
      <c r="E97" s="86"/>
      <c r="F97" s="41"/>
      <c r="G97" s="42"/>
      <c r="H97" s="42"/>
      <c r="I97" s="42"/>
      <c r="J97" s="43"/>
      <c r="K97" s="42"/>
      <c r="L97" s="42"/>
      <c r="M97" s="42"/>
      <c r="N97" s="42"/>
      <c r="O97" s="77"/>
      <c r="P97" s="53"/>
      <c r="Q97" s="53"/>
      <c r="R97" s="36"/>
      <c r="S97" s="36"/>
      <c r="T97" s="36"/>
      <c r="U97" s="36"/>
      <c r="V97" s="36"/>
      <c r="W97" s="36"/>
      <c r="X97" s="36"/>
      <c r="Y97" s="46"/>
      <c r="Z97" s="17"/>
      <c r="AA97" s="42"/>
      <c r="AB97" s="38"/>
      <c r="AC97" s="77"/>
      <c r="AD97" s="53"/>
      <c r="AE97" s="53"/>
      <c r="AF97" s="36"/>
      <c r="AG97" s="36"/>
      <c r="AH97" s="36"/>
      <c r="AI97" s="36"/>
      <c r="AJ97" s="36"/>
      <c r="AK97" s="36"/>
      <c r="AL97" s="36"/>
      <c r="AM97" s="36"/>
    </row>
    <row r="98" spans="1:50" s="88" customFormat="1" ht="39.6">
      <c r="B98" s="113" t="s">
        <v>278</v>
      </c>
      <c r="C98" s="42">
        <v>5</v>
      </c>
      <c r="D98" s="40"/>
      <c r="E98" s="86"/>
      <c r="F98" s="41"/>
      <c r="G98" s="42"/>
      <c r="H98" s="42"/>
      <c r="I98" s="42"/>
      <c r="J98" s="43"/>
      <c r="K98" s="42"/>
      <c r="L98" s="42"/>
      <c r="M98" s="42"/>
      <c r="N98" s="42"/>
      <c r="O98" s="77"/>
      <c r="P98" s="45"/>
      <c r="Q98" s="45"/>
      <c r="R98" s="36"/>
      <c r="S98" s="36"/>
      <c r="T98" s="36"/>
      <c r="U98" s="36"/>
      <c r="V98" s="36"/>
      <c r="W98" s="36"/>
      <c r="X98" s="36"/>
      <c r="Y98" s="46"/>
      <c r="Z98" s="17"/>
      <c r="AA98" s="42"/>
      <c r="AB98" s="42"/>
      <c r="AC98" s="77"/>
      <c r="AD98" s="45"/>
      <c r="AE98" s="45"/>
      <c r="AF98" s="36"/>
      <c r="AG98" s="36"/>
      <c r="AH98" s="36"/>
      <c r="AI98" s="36"/>
      <c r="AJ98" s="36"/>
      <c r="AK98" s="36"/>
      <c r="AL98" s="36"/>
      <c r="AM98" s="36"/>
    </row>
    <row r="99" spans="1:50" s="88" customFormat="1" ht="16.2" thickBot="1">
      <c r="K99" s="89"/>
      <c r="L99" s="89"/>
      <c r="M99" s="89"/>
      <c r="N99" s="89"/>
      <c r="Z99" s="17"/>
    </row>
    <row r="100" spans="1:50" s="120" customFormat="1" ht="26.4">
      <c r="A100" s="88"/>
      <c r="B100" s="119" t="s">
        <v>279</v>
      </c>
      <c r="C100" s="29" t="s">
        <v>135</v>
      </c>
      <c r="D100" s="84">
        <f>AVERAGE(D101:D106)</f>
        <v>1.5</v>
      </c>
      <c r="E100" s="31" t="e">
        <f>AVERAGE(E101:E106)</f>
        <v>#DIV/0!</v>
      </c>
      <c r="F100" s="85">
        <f>AVERAGE(F101:F106)</f>
        <v>1.5</v>
      </c>
      <c r="G100" s="70"/>
      <c r="H100" s="70">
        <f>AVERAGE(H101:H106)</f>
        <v>1.5</v>
      </c>
      <c r="I100" s="70"/>
      <c r="J100" s="71">
        <f>(F100+H100)/2</f>
        <v>1.5</v>
      </c>
      <c r="K100" s="33"/>
      <c r="L100" s="33"/>
      <c r="M100" s="33"/>
      <c r="N100" s="33"/>
      <c r="O100" s="17"/>
      <c r="P100" s="17"/>
      <c r="Q100" s="17"/>
      <c r="R100" s="17"/>
      <c r="S100" s="88"/>
      <c r="T100" s="88"/>
      <c r="U100" s="88"/>
      <c r="V100" s="88"/>
      <c r="W100" s="88"/>
      <c r="X100" s="88"/>
      <c r="Y100" s="73"/>
      <c r="Z100" s="17"/>
      <c r="AA100" s="33">
        <v>2.75</v>
      </c>
      <c r="AB100" s="17"/>
      <c r="AC100" s="17"/>
      <c r="AD100" s="17"/>
      <c r="AE100" s="17"/>
      <c r="AF100" s="17"/>
      <c r="AG100" s="17"/>
      <c r="AH100" s="88"/>
      <c r="AI100" s="88"/>
      <c r="AJ100" s="88"/>
      <c r="AK100" s="88"/>
      <c r="AL100" s="88"/>
      <c r="AM100" s="88"/>
      <c r="AN100" s="88"/>
      <c r="AO100" s="88"/>
      <c r="AP100" s="88"/>
      <c r="AQ100" s="88"/>
      <c r="AR100" s="88"/>
      <c r="AS100" s="88"/>
      <c r="AT100" s="88"/>
      <c r="AU100" s="88"/>
      <c r="AV100" s="88"/>
      <c r="AW100" s="88"/>
      <c r="AX100" s="88"/>
    </row>
    <row r="101" spans="1:50" ht="26.4">
      <c r="B101" s="38" t="s">
        <v>280</v>
      </c>
      <c r="C101" s="42">
        <v>0</v>
      </c>
      <c r="D101" s="40"/>
      <c r="E101" s="86"/>
      <c r="F101" s="41"/>
      <c r="G101" s="42"/>
      <c r="H101" s="42"/>
      <c r="I101" s="42"/>
      <c r="J101" s="43"/>
      <c r="K101" s="42"/>
      <c r="L101" s="42"/>
      <c r="M101" s="42"/>
      <c r="N101" s="42"/>
      <c r="O101" s="77"/>
      <c r="P101" s="78"/>
      <c r="Q101" s="78"/>
      <c r="R101" s="36"/>
      <c r="S101" s="36"/>
      <c r="T101" s="36"/>
      <c r="U101" s="36"/>
      <c r="V101" s="36"/>
      <c r="W101" s="36"/>
      <c r="X101" s="36"/>
      <c r="Y101" s="46"/>
      <c r="Z101" s="17"/>
      <c r="AA101" s="42"/>
      <c r="AB101" s="42"/>
      <c r="AC101" s="77"/>
      <c r="AD101" s="78"/>
      <c r="AE101" s="78"/>
      <c r="AF101" s="36"/>
      <c r="AG101" s="36"/>
      <c r="AH101" s="36"/>
      <c r="AI101" s="36"/>
      <c r="AJ101" s="36"/>
      <c r="AK101" s="36"/>
      <c r="AL101" s="36"/>
      <c r="AM101" s="36"/>
    </row>
    <row r="102" spans="1:50" ht="60" customHeight="1">
      <c r="B102" s="38" t="s">
        <v>281</v>
      </c>
      <c r="C102" s="42" t="s">
        <v>138</v>
      </c>
      <c r="D102" s="99">
        <v>1.5</v>
      </c>
      <c r="E102" s="86"/>
      <c r="F102" s="100">
        <v>1.5</v>
      </c>
      <c r="G102" s="42" t="s">
        <v>282</v>
      </c>
      <c r="H102" s="101">
        <v>1.5</v>
      </c>
      <c r="I102" s="42" t="s">
        <v>283</v>
      </c>
      <c r="J102" s="43"/>
      <c r="K102" s="51"/>
      <c r="L102" s="52"/>
      <c r="M102" s="52"/>
      <c r="N102" s="52"/>
      <c r="O102" s="77"/>
      <c r="P102" s="45"/>
      <c r="Q102" s="45"/>
      <c r="R102" s="36"/>
      <c r="S102" s="36"/>
      <c r="T102" s="36"/>
      <c r="U102" s="36"/>
      <c r="V102" s="36"/>
      <c r="W102" s="36"/>
      <c r="X102" s="36"/>
      <c r="Y102" s="46" t="s">
        <v>284</v>
      </c>
      <c r="Z102" s="17"/>
      <c r="AA102" s="42"/>
      <c r="AB102" s="42"/>
      <c r="AC102" s="77"/>
      <c r="AD102" s="45"/>
      <c r="AE102" s="45"/>
      <c r="AF102" s="36"/>
      <c r="AG102" s="36"/>
      <c r="AH102" s="36"/>
      <c r="AI102" s="36"/>
      <c r="AJ102" s="36"/>
      <c r="AK102" s="36"/>
      <c r="AL102" s="36"/>
      <c r="AM102" s="36"/>
    </row>
    <row r="103" spans="1:50" ht="26.4">
      <c r="B103" s="38" t="s">
        <v>285</v>
      </c>
      <c r="C103" s="42" t="s">
        <v>140</v>
      </c>
      <c r="D103" s="40"/>
      <c r="E103" s="86"/>
      <c r="F103" s="41"/>
      <c r="G103" s="42"/>
      <c r="H103" s="42"/>
      <c r="I103" s="38"/>
      <c r="J103" s="43"/>
      <c r="K103" s="42"/>
      <c r="L103" s="42"/>
      <c r="M103" s="42"/>
      <c r="N103" s="42"/>
      <c r="O103" s="79"/>
      <c r="P103" s="45"/>
      <c r="Q103" s="45"/>
      <c r="R103" s="36"/>
      <c r="S103" s="36"/>
      <c r="T103" s="36"/>
      <c r="U103" s="36"/>
      <c r="V103" s="36"/>
      <c r="W103" s="36"/>
      <c r="X103" s="36"/>
      <c r="Y103" s="54"/>
      <c r="Z103" s="17"/>
      <c r="AA103" s="56">
        <v>2.5</v>
      </c>
      <c r="AB103" s="38" t="s">
        <v>286</v>
      </c>
      <c r="AC103" s="87" t="s">
        <v>287</v>
      </c>
      <c r="AD103" s="121" t="s">
        <v>288</v>
      </c>
      <c r="AE103" s="45"/>
      <c r="AF103" s="36"/>
      <c r="AG103" s="36"/>
      <c r="AH103" s="36"/>
      <c r="AI103" s="36"/>
      <c r="AJ103" s="36"/>
      <c r="AK103" s="36"/>
      <c r="AL103" s="36"/>
      <c r="AM103" s="36"/>
    </row>
    <row r="104" spans="1:50" ht="52.8">
      <c r="B104" s="38" t="s">
        <v>289</v>
      </c>
      <c r="C104" s="42" t="s">
        <v>145</v>
      </c>
      <c r="D104" s="40"/>
      <c r="E104" s="86"/>
      <c r="F104" s="41"/>
      <c r="G104" s="42"/>
      <c r="H104" s="42"/>
      <c r="I104" s="42"/>
      <c r="J104" s="43"/>
      <c r="K104" s="42"/>
      <c r="L104" s="42"/>
      <c r="M104" s="42"/>
      <c r="N104" s="42"/>
      <c r="O104" s="122"/>
      <c r="P104" s="53"/>
      <c r="Q104" s="53"/>
      <c r="R104" s="36"/>
      <c r="S104" s="36"/>
      <c r="T104" s="36"/>
      <c r="U104" s="36"/>
      <c r="V104" s="36"/>
      <c r="W104" s="36"/>
      <c r="X104" s="36"/>
      <c r="Y104" s="46"/>
      <c r="Z104" s="17"/>
      <c r="AA104" s="56">
        <v>3</v>
      </c>
      <c r="AB104" s="38" t="s">
        <v>290</v>
      </c>
      <c r="AC104" s="77"/>
      <c r="AD104" s="53"/>
      <c r="AE104" s="53"/>
      <c r="AF104" s="36"/>
      <c r="AG104" s="36"/>
      <c r="AH104" s="36"/>
      <c r="AI104" s="36"/>
      <c r="AJ104" s="36"/>
      <c r="AK104" s="36"/>
      <c r="AL104" s="36"/>
      <c r="AM104" s="36"/>
    </row>
    <row r="105" spans="1:50" ht="39.6">
      <c r="B105" s="123" t="s">
        <v>291</v>
      </c>
      <c r="C105" s="42" t="s">
        <v>151</v>
      </c>
      <c r="D105" s="40"/>
      <c r="E105" s="86"/>
      <c r="F105" s="41"/>
      <c r="G105" s="42"/>
      <c r="H105" s="42"/>
      <c r="I105" s="42"/>
      <c r="J105" s="43"/>
      <c r="K105" s="42"/>
      <c r="L105" s="42"/>
      <c r="M105" s="42"/>
      <c r="N105" s="42"/>
      <c r="O105" s="77"/>
      <c r="P105" s="53"/>
      <c r="Q105" s="53"/>
      <c r="R105" s="36"/>
      <c r="S105" s="36"/>
      <c r="T105" s="36"/>
      <c r="U105" s="36"/>
      <c r="V105" s="36"/>
      <c r="W105" s="36"/>
      <c r="X105" s="36"/>
      <c r="Y105" s="46"/>
      <c r="Z105" s="17"/>
      <c r="AA105" s="42"/>
      <c r="AB105" s="42"/>
      <c r="AC105" s="77"/>
      <c r="AD105" s="53"/>
      <c r="AE105" s="53"/>
      <c r="AF105" s="36"/>
      <c r="AG105" s="36"/>
      <c r="AH105" s="36"/>
      <c r="AI105" s="36"/>
      <c r="AJ105" s="36"/>
      <c r="AK105" s="36"/>
      <c r="AL105" s="36"/>
      <c r="AM105" s="36"/>
    </row>
    <row r="106" spans="1:50" ht="53.4" thickBot="1">
      <c r="B106" s="38" t="s">
        <v>292</v>
      </c>
      <c r="C106" s="42">
        <v>5</v>
      </c>
      <c r="D106" s="59"/>
      <c r="E106" s="86"/>
      <c r="F106" s="60"/>
      <c r="G106" s="61"/>
      <c r="H106" s="61"/>
      <c r="I106" s="61"/>
      <c r="J106" s="62"/>
      <c r="K106" s="42"/>
      <c r="L106" s="42"/>
      <c r="M106" s="42"/>
      <c r="N106" s="42"/>
      <c r="O106" s="77"/>
      <c r="P106" s="45"/>
      <c r="Q106" s="45"/>
      <c r="R106" s="36"/>
      <c r="S106" s="36"/>
      <c r="T106" s="36"/>
      <c r="U106" s="36"/>
      <c r="V106" s="36"/>
      <c r="W106" s="36"/>
      <c r="X106" s="36"/>
      <c r="Y106" s="63"/>
      <c r="Z106" s="17"/>
      <c r="AA106" s="42"/>
      <c r="AB106" s="42"/>
      <c r="AC106" s="77"/>
      <c r="AD106" s="45"/>
      <c r="AE106" s="45"/>
      <c r="AF106" s="36"/>
      <c r="AG106" s="36"/>
      <c r="AH106" s="36"/>
      <c r="AI106" s="36"/>
      <c r="AJ106" s="36"/>
      <c r="AK106" s="36"/>
      <c r="AL106" s="36"/>
      <c r="AM106" s="36"/>
    </row>
    <row r="107" spans="1:50" ht="16.2" thickBot="1">
      <c r="B107" s="6"/>
      <c r="C107" s="6"/>
      <c r="D107" s="6"/>
      <c r="E107" s="6"/>
      <c r="F107" s="6"/>
      <c r="G107" s="6"/>
      <c r="H107" s="6"/>
      <c r="I107" s="6"/>
      <c r="J107" s="6"/>
      <c r="K107" s="82"/>
      <c r="L107" s="82"/>
      <c r="M107" s="82"/>
      <c r="N107" s="82"/>
      <c r="O107" s="6"/>
      <c r="Y107" s="6"/>
      <c r="Z107" s="17"/>
      <c r="AA107" s="6"/>
      <c r="AB107" s="6"/>
      <c r="AC107" s="6"/>
    </row>
    <row r="108" spans="1:50" ht="27" thickBot="1">
      <c r="B108" s="83" t="s">
        <v>293</v>
      </c>
      <c r="C108" s="29" t="s">
        <v>135</v>
      </c>
      <c r="D108" s="84">
        <f>AVERAGE(D109:D114)</f>
        <v>1.5</v>
      </c>
      <c r="E108" s="31" t="e">
        <f>AVERAGE(E109:E114)</f>
        <v>#DIV/0!</v>
      </c>
      <c r="F108" s="85">
        <f>AVERAGE(F109:F114)</f>
        <v>1.7</v>
      </c>
      <c r="G108" s="70"/>
      <c r="H108" s="70">
        <f>AVERAGE(H109:H114)</f>
        <v>2</v>
      </c>
      <c r="I108" s="70"/>
      <c r="J108" s="71">
        <f>(F108+H108)/2</f>
        <v>1.85</v>
      </c>
      <c r="K108" s="33"/>
      <c r="L108" s="34"/>
      <c r="M108" s="34"/>
      <c r="N108" s="34"/>
      <c r="O108" s="17"/>
      <c r="P108" s="17"/>
      <c r="Q108" s="17"/>
      <c r="R108" s="17"/>
      <c r="Y108" s="73"/>
      <c r="Z108" s="17"/>
      <c r="AA108" s="33">
        <v>3</v>
      </c>
      <c r="AB108" s="17"/>
      <c r="AC108" s="17"/>
      <c r="AD108" s="17"/>
      <c r="AE108" s="17"/>
      <c r="AF108" s="17"/>
      <c r="AG108" s="17"/>
    </row>
    <row r="109" spans="1:50" ht="26.4">
      <c r="B109" s="113" t="s">
        <v>294</v>
      </c>
      <c r="C109" s="42">
        <v>0</v>
      </c>
      <c r="D109" s="84"/>
      <c r="E109" s="31"/>
      <c r="F109" s="85"/>
      <c r="G109" s="70"/>
      <c r="H109" s="70"/>
      <c r="I109" s="70"/>
      <c r="J109" s="71"/>
      <c r="K109" s="33"/>
      <c r="L109" s="124"/>
      <c r="M109" s="124"/>
      <c r="N109" s="124"/>
      <c r="O109" s="44"/>
      <c r="P109" s="78"/>
      <c r="Q109" s="78"/>
      <c r="R109" s="36"/>
      <c r="S109" s="36"/>
      <c r="T109" s="36"/>
      <c r="U109" s="36"/>
      <c r="V109" s="36"/>
      <c r="W109" s="36"/>
      <c r="X109" s="36"/>
      <c r="Y109" s="73"/>
      <c r="Z109" s="17"/>
      <c r="AA109" s="33"/>
      <c r="AB109" s="33"/>
      <c r="AC109" s="77"/>
      <c r="AD109" s="78"/>
      <c r="AE109" s="78"/>
      <c r="AF109" s="36"/>
      <c r="AG109" s="36"/>
      <c r="AH109" s="36"/>
      <c r="AI109" s="36"/>
      <c r="AJ109" s="36"/>
      <c r="AK109" s="36"/>
      <c r="AL109" s="36"/>
      <c r="AM109" s="36"/>
    </row>
    <row r="110" spans="1:50" ht="39" customHeight="1">
      <c r="B110" s="113" t="s">
        <v>295</v>
      </c>
      <c r="C110" s="42" t="s">
        <v>138</v>
      </c>
      <c r="D110" s="47">
        <v>1.5</v>
      </c>
      <c r="E110" s="86"/>
      <c r="F110" s="48">
        <v>1.7</v>
      </c>
      <c r="G110" s="38" t="s">
        <v>296</v>
      </c>
      <c r="H110" s="42"/>
      <c r="I110" s="42"/>
      <c r="J110" s="43"/>
      <c r="K110" s="42"/>
      <c r="L110" s="52"/>
      <c r="M110" s="52"/>
      <c r="N110" s="52"/>
      <c r="O110" s="44"/>
      <c r="P110" s="45"/>
      <c r="Q110" s="45"/>
      <c r="R110" s="36"/>
      <c r="S110" s="36"/>
      <c r="T110" s="36"/>
      <c r="U110" s="36"/>
      <c r="V110" s="36"/>
      <c r="W110" s="36"/>
      <c r="X110" s="36"/>
      <c r="Y110" s="54" t="s">
        <v>297</v>
      </c>
      <c r="Z110" s="17"/>
      <c r="AA110" s="42"/>
      <c r="AB110" s="42"/>
      <c r="AC110" s="77"/>
      <c r="AD110" s="45"/>
      <c r="AE110" s="45"/>
      <c r="AF110" s="36"/>
      <c r="AG110" s="36"/>
      <c r="AH110" s="36"/>
      <c r="AI110" s="36"/>
      <c r="AJ110" s="36"/>
      <c r="AK110" s="36"/>
      <c r="AL110" s="36"/>
      <c r="AM110" s="36"/>
    </row>
    <row r="111" spans="1:50" ht="66">
      <c r="B111" s="113" t="s">
        <v>298</v>
      </c>
      <c r="C111" s="42" t="s">
        <v>140</v>
      </c>
      <c r="D111" s="40"/>
      <c r="E111" s="86"/>
      <c r="F111" s="41"/>
      <c r="G111" s="42"/>
      <c r="H111" s="93">
        <v>2</v>
      </c>
      <c r="I111" s="38" t="s">
        <v>299</v>
      </c>
      <c r="J111" s="43"/>
      <c r="K111" s="51"/>
      <c r="L111" s="52"/>
      <c r="M111" s="52"/>
      <c r="N111" s="52"/>
      <c r="O111" s="55"/>
      <c r="P111" s="45"/>
      <c r="Q111" s="45"/>
      <c r="R111" s="36"/>
      <c r="S111" s="36"/>
      <c r="T111" s="36"/>
      <c r="U111" s="36"/>
      <c r="V111" s="36"/>
      <c r="W111" s="36"/>
      <c r="X111" s="36"/>
      <c r="Y111" s="54" t="s">
        <v>297</v>
      </c>
      <c r="Z111" s="17"/>
      <c r="AA111" s="42"/>
      <c r="AB111" s="42"/>
      <c r="AC111" s="77"/>
      <c r="AD111" s="45"/>
      <c r="AE111" s="45"/>
      <c r="AF111" s="36"/>
      <c r="AG111" s="36"/>
      <c r="AH111" s="36"/>
      <c r="AI111" s="36"/>
      <c r="AJ111" s="36"/>
      <c r="AK111" s="36"/>
      <c r="AL111" s="36"/>
      <c r="AM111" s="36"/>
    </row>
    <row r="112" spans="1:50" ht="52.8">
      <c r="B112" s="113" t="s">
        <v>300</v>
      </c>
      <c r="C112" s="42" t="s">
        <v>145</v>
      </c>
      <c r="D112" s="40"/>
      <c r="E112" s="86"/>
      <c r="F112" s="41"/>
      <c r="G112" s="42"/>
      <c r="H112" s="42"/>
      <c r="I112" s="38" t="s">
        <v>299</v>
      </c>
      <c r="J112" s="43"/>
      <c r="K112" s="42"/>
      <c r="L112" s="42"/>
      <c r="M112" s="42"/>
      <c r="N112" s="42"/>
      <c r="O112" s="55"/>
      <c r="P112" s="53"/>
      <c r="Q112" s="53"/>
      <c r="R112" s="36"/>
      <c r="S112" s="36"/>
      <c r="T112" s="36"/>
      <c r="U112" s="36"/>
      <c r="V112" s="36"/>
      <c r="W112" s="36"/>
      <c r="X112" s="36"/>
      <c r="Y112" s="54"/>
      <c r="Z112" s="17"/>
      <c r="AA112" s="56">
        <v>3</v>
      </c>
      <c r="AB112" s="38" t="s">
        <v>301</v>
      </c>
      <c r="AC112" s="81" t="s">
        <v>302</v>
      </c>
      <c r="AD112" s="53"/>
      <c r="AE112" s="53"/>
      <c r="AF112" s="36"/>
      <c r="AG112" s="36"/>
      <c r="AH112" s="36"/>
      <c r="AI112" s="36"/>
      <c r="AJ112" s="36"/>
      <c r="AK112" s="36"/>
      <c r="AL112" s="36"/>
      <c r="AM112" s="36"/>
    </row>
    <row r="113" spans="2:50" ht="39.6">
      <c r="B113" s="113" t="s">
        <v>303</v>
      </c>
      <c r="C113" s="42" t="s">
        <v>151</v>
      </c>
      <c r="D113" s="40"/>
      <c r="E113" s="86"/>
      <c r="F113" s="41"/>
      <c r="G113" s="42"/>
      <c r="H113" s="42"/>
      <c r="I113" s="42"/>
      <c r="J113" s="43"/>
      <c r="K113" s="42"/>
      <c r="L113" s="124"/>
      <c r="M113" s="124"/>
      <c r="N113" s="124"/>
      <c r="O113" s="44"/>
      <c r="P113" s="53"/>
      <c r="Q113" s="53"/>
      <c r="R113" s="36"/>
      <c r="S113" s="36"/>
      <c r="T113" s="36"/>
      <c r="U113" s="36"/>
      <c r="V113" s="36"/>
      <c r="W113" s="36"/>
      <c r="X113" s="36"/>
      <c r="Y113" s="46"/>
      <c r="Z113" s="17"/>
      <c r="AA113" s="42"/>
      <c r="AB113" s="42"/>
      <c r="AC113" s="77"/>
      <c r="AD113" s="53"/>
      <c r="AE113" s="53"/>
      <c r="AF113" s="36"/>
      <c r="AG113" s="36"/>
      <c r="AH113" s="36"/>
      <c r="AI113" s="36"/>
      <c r="AJ113" s="36"/>
      <c r="AK113" s="36"/>
      <c r="AL113" s="36"/>
      <c r="AM113" s="36"/>
    </row>
    <row r="114" spans="2:50" ht="39.6">
      <c r="B114" s="113" t="s">
        <v>304</v>
      </c>
      <c r="C114" s="42">
        <v>5</v>
      </c>
      <c r="D114" s="40"/>
      <c r="E114" s="86"/>
      <c r="F114" s="41"/>
      <c r="G114" s="42"/>
      <c r="H114" s="42"/>
      <c r="I114" s="42"/>
      <c r="J114" s="43"/>
      <c r="K114" s="42"/>
      <c r="L114" s="42"/>
      <c r="M114" s="42"/>
      <c r="N114" s="42"/>
      <c r="O114" s="44"/>
      <c r="P114" s="45"/>
      <c r="Q114" s="45"/>
      <c r="R114" s="36"/>
      <c r="S114" s="36"/>
      <c r="T114" s="36"/>
      <c r="U114" s="36"/>
      <c r="V114" s="36"/>
      <c r="W114" s="36"/>
      <c r="X114" s="36"/>
      <c r="Y114" s="46"/>
      <c r="Z114" s="17"/>
      <c r="AA114" s="42"/>
      <c r="AB114" s="42"/>
      <c r="AC114" s="77"/>
      <c r="AD114" s="45"/>
      <c r="AE114" s="45"/>
      <c r="AF114" s="36"/>
      <c r="AG114" s="36"/>
      <c r="AH114" s="36"/>
      <c r="AI114" s="36"/>
      <c r="AJ114" s="36"/>
      <c r="AK114" s="36"/>
      <c r="AL114" s="36"/>
      <c r="AM114" s="36"/>
      <c r="AX114" s="7"/>
    </row>
    <row r="115" spans="2:50">
      <c r="B115" s="6"/>
      <c r="C115" s="6"/>
      <c r="D115" s="6"/>
      <c r="E115" s="6"/>
      <c r="F115" s="6"/>
      <c r="G115" s="6"/>
      <c r="H115" s="6"/>
      <c r="I115" s="6"/>
      <c r="J115" s="6"/>
      <c r="K115" s="6"/>
      <c r="L115" s="6"/>
      <c r="M115" s="6"/>
      <c r="N115" s="6"/>
      <c r="O115" s="6"/>
      <c r="Y115" s="6"/>
      <c r="Z115" s="6"/>
      <c r="AA115" s="6"/>
      <c r="AB115" s="6"/>
      <c r="AC115" s="6"/>
    </row>
    <row r="116" spans="2:50">
      <c r="B116" s="6"/>
      <c r="C116" s="6"/>
      <c r="D116" s="6"/>
      <c r="E116" s="6"/>
      <c r="F116" s="6"/>
      <c r="G116" s="6"/>
      <c r="H116" s="6"/>
      <c r="I116" s="6"/>
      <c r="J116" s="6"/>
      <c r="K116" s="6"/>
      <c r="L116" s="6"/>
      <c r="M116" s="6"/>
      <c r="N116" s="6"/>
      <c r="Y116" s="6"/>
      <c r="Z116" s="6"/>
      <c r="AA116" s="6"/>
      <c r="AB116" s="6"/>
    </row>
    <row r="117" spans="2:50">
      <c r="B117" s="6"/>
      <c r="C117" s="6"/>
      <c r="D117" s="6"/>
      <c r="E117" s="6"/>
      <c r="F117" s="6"/>
      <c r="G117" s="6"/>
      <c r="H117" s="6"/>
      <c r="I117" s="6"/>
      <c r="J117" s="6"/>
      <c r="K117" s="6"/>
      <c r="L117" s="6"/>
      <c r="M117" s="6"/>
      <c r="N117" s="6"/>
      <c r="Y117" s="6"/>
      <c r="Z117" s="6"/>
      <c r="AA117" s="6"/>
      <c r="AB117" s="6"/>
    </row>
  </sheetData>
  <mergeCells count="6">
    <mergeCell ref="E29:E34"/>
    <mergeCell ref="B2:B3"/>
    <mergeCell ref="N2:X2"/>
    <mergeCell ref="AB2:AM2"/>
    <mergeCell ref="E5:E10"/>
    <mergeCell ref="E13:E18"/>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115"/>
  <sheetViews>
    <sheetView topLeftCell="A31" workbookViewId="0">
      <selection activeCell="B7" sqref="B7"/>
    </sheetView>
  </sheetViews>
  <sheetFormatPr defaultRowHeight="13.2"/>
  <cols>
    <col min="1" max="1" width="0.6640625" style="6" customWidth="1"/>
    <col min="2" max="2" width="59.109375" style="7" customWidth="1"/>
    <col min="3" max="3" width="13.88671875" style="7" customWidth="1"/>
    <col min="4" max="4" width="45.44140625" style="7" customWidth="1"/>
    <col min="5" max="5" width="29.6640625" style="6" customWidth="1"/>
    <col min="6" max="6" width="8.88671875" style="6"/>
    <col min="7" max="7" width="28.88671875" style="7" customWidth="1"/>
    <col min="8" max="223" width="8.88671875" style="7"/>
    <col min="224" max="224" width="0.6640625" style="7" customWidth="1"/>
    <col min="225" max="225" width="50.21875" style="7" customWidth="1"/>
    <col min="226" max="226" width="12.109375" style="7" customWidth="1"/>
    <col min="227" max="227" width="12.33203125" style="7" customWidth="1"/>
    <col min="228" max="228" width="8.44140625" style="7" customWidth="1"/>
    <col min="229" max="229" width="50" style="7" customWidth="1"/>
    <col min="230" max="230" width="11.109375" style="7" customWidth="1"/>
    <col min="231" max="231" width="12.33203125" style="7" customWidth="1"/>
    <col min="232" max="232" width="8.44140625" style="7" customWidth="1"/>
    <col min="233" max="479" width="8.88671875" style="7"/>
    <col min="480" max="480" width="0.6640625" style="7" customWidth="1"/>
    <col min="481" max="481" width="50.21875" style="7" customWidth="1"/>
    <col min="482" max="482" width="12.109375" style="7" customWidth="1"/>
    <col min="483" max="483" width="12.33203125" style="7" customWidth="1"/>
    <col min="484" max="484" width="8.44140625" style="7" customWidth="1"/>
    <col min="485" max="485" width="50" style="7" customWidth="1"/>
    <col min="486" max="486" width="11.109375" style="7" customWidth="1"/>
    <col min="487" max="487" width="12.33203125" style="7" customWidth="1"/>
    <col min="488" max="488" width="8.44140625" style="7" customWidth="1"/>
    <col min="489" max="735" width="8.88671875" style="7"/>
    <col min="736" max="736" width="0.6640625" style="7" customWidth="1"/>
    <col min="737" max="737" width="50.21875" style="7" customWidth="1"/>
    <col min="738" max="738" width="12.109375" style="7" customWidth="1"/>
    <col min="739" max="739" width="12.33203125" style="7" customWidth="1"/>
    <col min="740" max="740" width="8.44140625" style="7" customWidth="1"/>
    <col min="741" max="741" width="50" style="7" customWidth="1"/>
    <col min="742" max="742" width="11.109375" style="7" customWidth="1"/>
    <col min="743" max="743" width="12.33203125" style="7" customWidth="1"/>
    <col min="744" max="744" width="8.44140625" style="7" customWidth="1"/>
    <col min="745" max="991" width="8.88671875" style="7"/>
    <col min="992" max="992" width="0.6640625" style="7" customWidth="1"/>
    <col min="993" max="993" width="50.21875" style="7" customWidth="1"/>
    <col min="994" max="994" width="12.109375" style="7" customWidth="1"/>
    <col min="995" max="995" width="12.33203125" style="7" customWidth="1"/>
    <col min="996" max="996" width="8.44140625" style="7" customWidth="1"/>
    <col min="997" max="997" width="50" style="7" customWidth="1"/>
    <col min="998" max="998" width="11.109375" style="7" customWidth="1"/>
    <col min="999" max="999" width="12.33203125" style="7" customWidth="1"/>
    <col min="1000" max="1000" width="8.44140625" style="7" customWidth="1"/>
    <col min="1001" max="1247" width="8.88671875" style="7"/>
    <col min="1248" max="1248" width="0.6640625" style="7" customWidth="1"/>
    <col min="1249" max="1249" width="50.21875" style="7" customWidth="1"/>
    <col min="1250" max="1250" width="12.109375" style="7" customWidth="1"/>
    <col min="1251" max="1251" width="12.33203125" style="7" customWidth="1"/>
    <col min="1252" max="1252" width="8.44140625" style="7" customWidth="1"/>
    <col min="1253" max="1253" width="50" style="7" customWidth="1"/>
    <col min="1254" max="1254" width="11.109375" style="7" customWidth="1"/>
    <col min="1255" max="1255" width="12.33203125" style="7" customWidth="1"/>
    <col min="1256" max="1256" width="8.44140625" style="7" customWidth="1"/>
    <col min="1257" max="1503" width="8.88671875" style="7"/>
    <col min="1504" max="1504" width="0.6640625" style="7" customWidth="1"/>
    <col min="1505" max="1505" width="50.21875" style="7" customWidth="1"/>
    <col min="1506" max="1506" width="12.109375" style="7" customWidth="1"/>
    <col min="1507" max="1507" width="12.33203125" style="7" customWidth="1"/>
    <col min="1508" max="1508" width="8.44140625" style="7" customWidth="1"/>
    <col min="1509" max="1509" width="50" style="7" customWidth="1"/>
    <col min="1510" max="1510" width="11.109375" style="7" customWidth="1"/>
    <col min="1511" max="1511" width="12.33203125" style="7" customWidth="1"/>
    <col min="1512" max="1512" width="8.44140625" style="7" customWidth="1"/>
    <col min="1513" max="1759" width="8.88671875" style="7"/>
    <col min="1760" max="1760" width="0.6640625" style="7" customWidth="1"/>
    <col min="1761" max="1761" width="50.21875" style="7" customWidth="1"/>
    <col min="1762" max="1762" width="12.109375" style="7" customWidth="1"/>
    <col min="1763" max="1763" width="12.33203125" style="7" customWidth="1"/>
    <col min="1764" max="1764" width="8.44140625" style="7" customWidth="1"/>
    <col min="1765" max="1765" width="50" style="7" customWidth="1"/>
    <col min="1766" max="1766" width="11.109375" style="7" customWidth="1"/>
    <col min="1767" max="1767" width="12.33203125" style="7" customWidth="1"/>
    <col min="1768" max="1768" width="8.44140625" style="7" customWidth="1"/>
    <col min="1769" max="2015" width="8.88671875" style="7"/>
    <col min="2016" max="2016" width="0.6640625" style="7" customWidth="1"/>
    <col min="2017" max="2017" width="50.21875" style="7" customWidth="1"/>
    <col min="2018" max="2018" width="12.109375" style="7" customWidth="1"/>
    <col min="2019" max="2019" width="12.33203125" style="7" customWidth="1"/>
    <col min="2020" max="2020" width="8.44140625" style="7" customWidth="1"/>
    <col min="2021" max="2021" width="50" style="7" customWidth="1"/>
    <col min="2022" max="2022" width="11.109375" style="7" customWidth="1"/>
    <col min="2023" max="2023" width="12.33203125" style="7" customWidth="1"/>
    <col min="2024" max="2024" width="8.44140625" style="7" customWidth="1"/>
    <col min="2025" max="2271" width="8.88671875" style="7"/>
    <col min="2272" max="2272" width="0.6640625" style="7" customWidth="1"/>
    <col min="2273" max="2273" width="50.21875" style="7" customWidth="1"/>
    <col min="2274" max="2274" width="12.109375" style="7" customWidth="1"/>
    <col min="2275" max="2275" width="12.33203125" style="7" customWidth="1"/>
    <col min="2276" max="2276" width="8.44140625" style="7" customWidth="1"/>
    <col min="2277" max="2277" width="50" style="7" customWidth="1"/>
    <col min="2278" max="2278" width="11.109375" style="7" customWidth="1"/>
    <col min="2279" max="2279" width="12.33203125" style="7" customWidth="1"/>
    <col min="2280" max="2280" width="8.44140625" style="7" customWidth="1"/>
    <col min="2281" max="2527" width="8.88671875" style="7"/>
    <col min="2528" max="2528" width="0.6640625" style="7" customWidth="1"/>
    <col min="2529" max="2529" width="50.21875" style="7" customWidth="1"/>
    <col min="2530" max="2530" width="12.109375" style="7" customWidth="1"/>
    <col min="2531" max="2531" width="12.33203125" style="7" customWidth="1"/>
    <col min="2532" max="2532" width="8.44140625" style="7" customWidth="1"/>
    <col min="2533" max="2533" width="50" style="7" customWidth="1"/>
    <col min="2534" max="2534" width="11.109375" style="7" customWidth="1"/>
    <col min="2535" max="2535" width="12.33203125" style="7" customWidth="1"/>
    <col min="2536" max="2536" width="8.44140625" style="7" customWidth="1"/>
    <col min="2537" max="2783" width="8.88671875" style="7"/>
    <col min="2784" max="2784" width="0.6640625" style="7" customWidth="1"/>
    <col min="2785" max="2785" width="50.21875" style="7" customWidth="1"/>
    <col min="2786" max="2786" width="12.109375" style="7" customWidth="1"/>
    <col min="2787" max="2787" width="12.33203125" style="7" customWidth="1"/>
    <col min="2788" max="2788" width="8.44140625" style="7" customWidth="1"/>
    <col min="2789" max="2789" width="50" style="7" customWidth="1"/>
    <col min="2790" max="2790" width="11.109375" style="7" customWidth="1"/>
    <col min="2791" max="2791" width="12.33203125" style="7" customWidth="1"/>
    <col min="2792" max="2792" width="8.44140625" style="7" customWidth="1"/>
    <col min="2793" max="3039" width="8.88671875" style="7"/>
    <col min="3040" max="3040" width="0.6640625" style="7" customWidth="1"/>
    <col min="3041" max="3041" width="50.21875" style="7" customWidth="1"/>
    <col min="3042" max="3042" width="12.109375" style="7" customWidth="1"/>
    <col min="3043" max="3043" width="12.33203125" style="7" customWidth="1"/>
    <col min="3044" max="3044" width="8.44140625" style="7" customWidth="1"/>
    <col min="3045" max="3045" width="50" style="7" customWidth="1"/>
    <col min="3046" max="3046" width="11.109375" style="7" customWidth="1"/>
    <col min="3047" max="3047" width="12.33203125" style="7" customWidth="1"/>
    <col min="3048" max="3048" width="8.44140625" style="7" customWidth="1"/>
    <col min="3049" max="3295" width="8.88671875" style="7"/>
    <col min="3296" max="3296" width="0.6640625" style="7" customWidth="1"/>
    <col min="3297" max="3297" width="50.21875" style="7" customWidth="1"/>
    <col min="3298" max="3298" width="12.109375" style="7" customWidth="1"/>
    <col min="3299" max="3299" width="12.33203125" style="7" customWidth="1"/>
    <col min="3300" max="3300" width="8.44140625" style="7" customWidth="1"/>
    <col min="3301" max="3301" width="50" style="7" customWidth="1"/>
    <col min="3302" max="3302" width="11.109375" style="7" customWidth="1"/>
    <col min="3303" max="3303" width="12.33203125" style="7" customWidth="1"/>
    <col min="3304" max="3304" width="8.44140625" style="7" customWidth="1"/>
    <col min="3305" max="3551" width="8.88671875" style="7"/>
    <col min="3552" max="3552" width="0.6640625" style="7" customWidth="1"/>
    <col min="3553" max="3553" width="50.21875" style="7" customWidth="1"/>
    <col min="3554" max="3554" width="12.109375" style="7" customWidth="1"/>
    <col min="3555" max="3555" width="12.33203125" style="7" customWidth="1"/>
    <col min="3556" max="3556" width="8.44140625" style="7" customWidth="1"/>
    <col min="3557" max="3557" width="50" style="7" customWidth="1"/>
    <col min="3558" max="3558" width="11.109375" style="7" customWidth="1"/>
    <col min="3559" max="3559" width="12.33203125" style="7" customWidth="1"/>
    <col min="3560" max="3560" width="8.44140625" style="7" customWidth="1"/>
    <col min="3561" max="3807" width="8.88671875" style="7"/>
    <col min="3808" max="3808" width="0.6640625" style="7" customWidth="1"/>
    <col min="3809" max="3809" width="50.21875" style="7" customWidth="1"/>
    <col min="3810" max="3810" width="12.109375" style="7" customWidth="1"/>
    <col min="3811" max="3811" width="12.33203125" style="7" customWidth="1"/>
    <col min="3812" max="3812" width="8.44140625" style="7" customWidth="1"/>
    <col min="3813" max="3813" width="50" style="7" customWidth="1"/>
    <col min="3814" max="3814" width="11.109375" style="7" customWidth="1"/>
    <col min="3815" max="3815" width="12.33203125" style="7" customWidth="1"/>
    <col min="3816" max="3816" width="8.44140625" style="7" customWidth="1"/>
    <col min="3817" max="4063" width="8.88671875" style="7"/>
    <col min="4064" max="4064" width="0.6640625" style="7" customWidth="1"/>
    <col min="4065" max="4065" width="50.21875" style="7" customWidth="1"/>
    <col min="4066" max="4066" width="12.109375" style="7" customWidth="1"/>
    <col min="4067" max="4067" width="12.33203125" style="7" customWidth="1"/>
    <col min="4068" max="4068" width="8.44140625" style="7" customWidth="1"/>
    <col min="4069" max="4069" width="50" style="7" customWidth="1"/>
    <col min="4070" max="4070" width="11.109375" style="7" customWidth="1"/>
    <col min="4071" max="4071" width="12.33203125" style="7" customWidth="1"/>
    <col min="4072" max="4072" width="8.44140625" style="7" customWidth="1"/>
    <col min="4073" max="4319" width="8.88671875" style="7"/>
    <col min="4320" max="4320" width="0.6640625" style="7" customWidth="1"/>
    <col min="4321" max="4321" width="50.21875" style="7" customWidth="1"/>
    <col min="4322" max="4322" width="12.109375" style="7" customWidth="1"/>
    <col min="4323" max="4323" width="12.33203125" style="7" customWidth="1"/>
    <col min="4324" max="4324" width="8.44140625" style="7" customWidth="1"/>
    <col min="4325" max="4325" width="50" style="7" customWidth="1"/>
    <col min="4326" max="4326" width="11.109375" style="7" customWidth="1"/>
    <col min="4327" max="4327" width="12.33203125" style="7" customWidth="1"/>
    <col min="4328" max="4328" width="8.44140625" style="7" customWidth="1"/>
    <col min="4329" max="4575" width="8.88671875" style="7"/>
    <col min="4576" max="4576" width="0.6640625" style="7" customWidth="1"/>
    <col min="4577" max="4577" width="50.21875" style="7" customWidth="1"/>
    <col min="4578" max="4578" width="12.109375" style="7" customWidth="1"/>
    <col min="4579" max="4579" width="12.33203125" style="7" customWidth="1"/>
    <col min="4580" max="4580" width="8.44140625" style="7" customWidth="1"/>
    <col min="4581" max="4581" width="50" style="7" customWidth="1"/>
    <col min="4582" max="4582" width="11.109375" style="7" customWidth="1"/>
    <col min="4583" max="4583" width="12.33203125" style="7" customWidth="1"/>
    <col min="4584" max="4584" width="8.44140625" style="7" customWidth="1"/>
    <col min="4585" max="4831" width="8.88671875" style="7"/>
    <col min="4832" max="4832" width="0.6640625" style="7" customWidth="1"/>
    <col min="4833" max="4833" width="50.21875" style="7" customWidth="1"/>
    <col min="4834" max="4834" width="12.109375" style="7" customWidth="1"/>
    <col min="4835" max="4835" width="12.33203125" style="7" customWidth="1"/>
    <col min="4836" max="4836" width="8.44140625" style="7" customWidth="1"/>
    <col min="4837" max="4837" width="50" style="7" customWidth="1"/>
    <col min="4838" max="4838" width="11.109375" style="7" customWidth="1"/>
    <col min="4839" max="4839" width="12.33203125" style="7" customWidth="1"/>
    <col min="4840" max="4840" width="8.44140625" style="7" customWidth="1"/>
    <col min="4841" max="5087" width="8.88671875" style="7"/>
    <col min="5088" max="5088" width="0.6640625" style="7" customWidth="1"/>
    <col min="5089" max="5089" width="50.21875" style="7" customWidth="1"/>
    <col min="5090" max="5090" width="12.109375" style="7" customWidth="1"/>
    <col min="5091" max="5091" width="12.33203125" style="7" customWidth="1"/>
    <col min="5092" max="5092" width="8.44140625" style="7" customWidth="1"/>
    <col min="5093" max="5093" width="50" style="7" customWidth="1"/>
    <col min="5094" max="5094" width="11.109375" style="7" customWidth="1"/>
    <col min="5095" max="5095" width="12.33203125" style="7" customWidth="1"/>
    <col min="5096" max="5096" width="8.44140625" style="7" customWidth="1"/>
    <col min="5097" max="5343" width="8.88671875" style="7"/>
    <col min="5344" max="5344" width="0.6640625" style="7" customWidth="1"/>
    <col min="5345" max="5345" width="50.21875" style="7" customWidth="1"/>
    <col min="5346" max="5346" width="12.109375" style="7" customWidth="1"/>
    <col min="5347" max="5347" width="12.33203125" style="7" customWidth="1"/>
    <col min="5348" max="5348" width="8.44140625" style="7" customWidth="1"/>
    <col min="5349" max="5349" width="50" style="7" customWidth="1"/>
    <col min="5350" max="5350" width="11.109375" style="7" customWidth="1"/>
    <col min="5351" max="5351" width="12.33203125" style="7" customWidth="1"/>
    <col min="5352" max="5352" width="8.44140625" style="7" customWidth="1"/>
    <col min="5353" max="5599" width="8.88671875" style="7"/>
    <col min="5600" max="5600" width="0.6640625" style="7" customWidth="1"/>
    <col min="5601" max="5601" width="50.21875" style="7" customWidth="1"/>
    <col min="5602" max="5602" width="12.109375" style="7" customWidth="1"/>
    <col min="5603" max="5603" width="12.33203125" style="7" customWidth="1"/>
    <col min="5604" max="5604" width="8.44140625" style="7" customWidth="1"/>
    <col min="5605" max="5605" width="50" style="7" customWidth="1"/>
    <col min="5606" max="5606" width="11.109375" style="7" customWidth="1"/>
    <col min="5607" max="5607" width="12.33203125" style="7" customWidth="1"/>
    <col min="5608" max="5608" width="8.44140625" style="7" customWidth="1"/>
    <col min="5609" max="5855" width="8.88671875" style="7"/>
    <col min="5856" max="5856" width="0.6640625" style="7" customWidth="1"/>
    <col min="5857" max="5857" width="50.21875" style="7" customWidth="1"/>
    <col min="5858" max="5858" width="12.109375" style="7" customWidth="1"/>
    <col min="5859" max="5859" width="12.33203125" style="7" customWidth="1"/>
    <col min="5860" max="5860" width="8.44140625" style="7" customWidth="1"/>
    <col min="5861" max="5861" width="50" style="7" customWidth="1"/>
    <col min="5862" max="5862" width="11.109375" style="7" customWidth="1"/>
    <col min="5863" max="5863" width="12.33203125" style="7" customWidth="1"/>
    <col min="5864" max="5864" width="8.44140625" style="7" customWidth="1"/>
    <col min="5865" max="6111" width="8.88671875" style="7"/>
    <col min="6112" max="6112" width="0.6640625" style="7" customWidth="1"/>
    <col min="6113" max="6113" width="50.21875" style="7" customWidth="1"/>
    <col min="6114" max="6114" width="12.109375" style="7" customWidth="1"/>
    <col min="6115" max="6115" width="12.33203125" style="7" customWidth="1"/>
    <col min="6116" max="6116" width="8.44140625" style="7" customWidth="1"/>
    <col min="6117" max="6117" width="50" style="7" customWidth="1"/>
    <col min="6118" max="6118" width="11.109375" style="7" customWidth="1"/>
    <col min="6119" max="6119" width="12.33203125" style="7" customWidth="1"/>
    <col min="6120" max="6120" width="8.44140625" style="7" customWidth="1"/>
    <col min="6121" max="6367" width="8.88671875" style="7"/>
    <col min="6368" max="6368" width="0.6640625" style="7" customWidth="1"/>
    <col min="6369" max="6369" width="50.21875" style="7" customWidth="1"/>
    <col min="6370" max="6370" width="12.109375" style="7" customWidth="1"/>
    <col min="6371" max="6371" width="12.33203125" style="7" customWidth="1"/>
    <col min="6372" max="6372" width="8.44140625" style="7" customWidth="1"/>
    <col min="6373" max="6373" width="50" style="7" customWidth="1"/>
    <col min="6374" max="6374" width="11.109375" style="7" customWidth="1"/>
    <col min="6375" max="6375" width="12.33203125" style="7" customWidth="1"/>
    <col min="6376" max="6376" width="8.44140625" style="7" customWidth="1"/>
    <col min="6377" max="6623" width="8.88671875" style="7"/>
    <col min="6624" max="6624" width="0.6640625" style="7" customWidth="1"/>
    <col min="6625" max="6625" width="50.21875" style="7" customWidth="1"/>
    <col min="6626" max="6626" width="12.109375" style="7" customWidth="1"/>
    <col min="6627" max="6627" width="12.33203125" style="7" customWidth="1"/>
    <col min="6628" max="6628" width="8.44140625" style="7" customWidth="1"/>
    <col min="6629" max="6629" width="50" style="7" customWidth="1"/>
    <col min="6630" max="6630" width="11.109375" style="7" customWidth="1"/>
    <col min="6631" max="6631" width="12.33203125" style="7" customWidth="1"/>
    <col min="6632" max="6632" width="8.44140625" style="7" customWidth="1"/>
    <col min="6633" max="6879" width="8.88671875" style="7"/>
    <col min="6880" max="6880" width="0.6640625" style="7" customWidth="1"/>
    <col min="6881" max="6881" width="50.21875" style="7" customWidth="1"/>
    <col min="6882" max="6882" width="12.109375" style="7" customWidth="1"/>
    <col min="6883" max="6883" width="12.33203125" style="7" customWidth="1"/>
    <col min="6884" max="6884" width="8.44140625" style="7" customWidth="1"/>
    <col min="6885" max="6885" width="50" style="7" customWidth="1"/>
    <col min="6886" max="6886" width="11.109375" style="7" customWidth="1"/>
    <col min="6887" max="6887" width="12.33203125" style="7" customWidth="1"/>
    <col min="6888" max="6888" width="8.44140625" style="7" customWidth="1"/>
    <col min="6889" max="7135" width="8.88671875" style="7"/>
    <col min="7136" max="7136" width="0.6640625" style="7" customWidth="1"/>
    <col min="7137" max="7137" width="50.21875" style="7" customWidth="1"/>
    <col min="7138" max="7138" width="12.109375" style="7" customWidth="1"/>
    <col min="7139" max="7139" width="12.33203125" style="7" customWidth="1"/>
    <col min="7140" max="7140" width="8.44140625" style="7" customWidth="1"/>
    <col min="7141" max="7141" width="50" style="7" customWidth="1"/>
    <col min="7142" max="7142" width="11.109375" style="7" customWidth="1"/>
    <col min="7143" max="7143" width="12.33203125" style="7" customWidth="1"/>
    <col min="7144" max="7144" width="8.44140625" style="7" customWidth="1"/>
    <col min="7145" max="7391" width="8.88671875" style="7"/>
    <col min="7392" max="7392" width="0.6640625" style="7" customWidth="1"/>
    <col min="7393" max="7393" width="50.21875" style="7" customWidth="1"/>
    <col min="7394" max="7394" width="12.109375" style="7" customWidth="1"/>
    <col min="7395" max="7395" width="12.33203125" style="7" customWidth="1"/>
    <col min="7396" max="7396" width="8.44140625" style="7" customWidth="1"/>
    <col min="7397" max="7397" width="50" style="7" customWidth="1"/>
    <col min="7398" max="7398" width="11.109375" style="7" customWidth="1"/>
    <col min="7399" max="7399" width="12.33203125" style="7" customWidth="1"/>
    <col min="7400" max="7400" width="8.44140625" style="7" customWidth="1"/>
    <col min="7401" max="7647" width="8.88671875" style="7"/>
    <col min="7648" max="7648" width="0.6640625" style="7" customWidth="1"/>
    <col min="7649" max="7649" width="50.21875" style="7" customWidth="1"/>
    <col min="7650" max="7650" width="12.109375" style="7" customWidth="1"/>
    <col min="7651" max="7651" width="12.33203125" style="7" customWidth="1"/>
    <col min="7652" max="7652" width="8.44140625" style="7" customWidth="1"/>
    <col min="7653" max="7653" width="50" style="7" customWidth="1"/>
    <col min="7654" max="7654" width="11.109375" style="7" customWidth="1"/>
    <col min="7655" max="7655" width="12.33203125" style="7" customWidth="1"/>
    <col min="7656" max="7656" width="8.44140625" style="7" customWidth="1"/>
    <col min="7657" max="7903" width="8.88671875" style="7"/>
    <col min="7904" max="7904" width="0.6640625" style="7" customWidth="1"/>
    <col min="7905" max="7905" width="50.21875" style="7" customWidth="1"/>
    <col min="7906" max="7906" width="12.109375" style="7" customWidth="1"/>
    <col min="7907" max="7907" width="12.33203125" style="7" customWidth="1"/>
    <col min="7908" max="7908" width="8.44140625" style="7" customWidth="1"/>
    <col min="7909" max="7909" width="50" style="7" customWidth="1"/>
    <col min="7910" max="7910" width="11.109375" style="7" customWidth="1"/>
    <col min="7911" max="7911" width="12.33203125" style="7" customWidth="1"/>
    <col min="7912" max="7912" width="8.44140625" style="7" customWidth="1"/>
    <col min="7913" max="8159" width="8.88671875" style="7"/>
    <col min="8160" max="8160" width="0.6640625" style="7" customWidth="1"/>
    <col min="8161" max="8161" width="50.21875" style="7" customWidth="1"/>
    <col min="8162" max="8162" width="12.109375" style="7" customWidth="1"/>
    <col min="8163" max="8163" width="12.33203125" style="7" customWidth="1"/>
    <col min="8164" max="8164" width="8.44140625" style="7" customWidth="1"/>
    <col min="8165" max="8165" width="50" style="7" customWidth="1"/>
    <col min="8166" max="8166" width="11.109375" style="7" customWidth="1"/>
    <col min="8167" max="8167" width="12.33203125" style="7" customWidth="1"/>
    <col min="8168" max="8168" width="8.44140625" style="7" customWidth="1"/>
    <col min="8169" max="8415" width="8.88671875" style="7"/>
    <col min="8416" max="8416" width="0.6640625" style="7" customWidth="1"/>
    <col min="8417" max="8417" width="50.21875" style="7" customWidth="1"/>
    <col min="8418" max="8418" width="12.109375" style="7" customWidth="1"/>
    <col min="8419" max="8419" width="12.33203125" style="7" customWidth="1"/>
    <col min="8420" max="8420" width="8.44140625" style="7" customWidth="1"/>
    <col min="8421" max="8421" width="50" style="7" customWidth="1"/>
    <col min="8422" max="8422" width="11.109375" style="7" customWidth="1"/>
    <col min="8423" max="8423" width="12.33203125" style="7" customWidth="1"/>
    <col min="8424" max="8424" width="8.44140625" style="7" customWidth="1"/>
    <col min="8425" max="8671" width="8.88671875" style="7"/>
    <col min="8672" max="8672" width="0.6640625" style="7" customWidth="1"/>
    <col min="8673" max="8673" width="50.21875" style="7" customWidth="1"/>
    <col min="8674" max="8674" width="12.109375" style="7" customWidth="1"/>
    <col min="8675" max="8675" width="12.33203125" style="7" customWidth="1"/>
    <col min="8676" max="8676" width="8.44140625" style="7" customWidth="1"/>
    <col min="8677" max="8677" width="50" style="7" customWidth="1"/>
    <col min="8678" max="8678" width="11.109375" style="7" customWidth="1"/>
    <col min="8679" max="8679" width="12.33203125" style="7" customWidth="1"/>
    <col min="8680" max="8680" width="8.44140625" style="7" customWidth="1"/>
    <col min="8681" max="8927" width="8.88671875" style="7"/>
    <col min="8928" max="8928" width="0.6640625" style="7" customWidth="1"/>
    <col min="8929" max="8929" width="50.21875" style="7" customWidth="1"/>
    <col min="8930" max="8930" width="12.109375" style="7" customWidth="1"/>
    <col min="8931" max="8931" width="12.33203125" style="7" customWidth="1"/>
    <col min="8932" max="8932" width="8.44140625" style="7" customWidth="1"/>
    <col min="8933" max="8933" width="50" style="7" customWidth="1"/>
    <col min="8934" max="8934" width="11.109375" style="7" customWidth="1"/>
    <col min="8935" max="8935" width="12.33203125" style="7" customWidth="1"/>
    <col min="8936" max="8936" width="8.44140625" style="7" customWidth="1"/>
    <col min="8937" max="9183" width="8.88671875" style="7"/>
    <col min="9184" max="9184" width="0.6640625" style="7" customWidth="1"/>
    <col min="9185" max="9185" width="50.21875" style="7" customWidth="1"/>
    <col min="9186" max="9186" width="12.109375" style="7" customWidth="1"/>
    <col min="9187" max="9187" width="12.33203125" style="7" customWidth="1"/>
    <col min="9188" max="9188" width="8.44140625" style="7" customWidth="1"/>
    <col min="9189" max="9189" width="50" style="7" customWidth="1"/>
    <col min="9190" max="9190" width="11.109375" style="7" customWidth="1"/>
    <col min="9191" max="9191" width="12.33203125" style="7" customWidth="1"/>
    <col min="9192" max="9192" width="8.44140625" style="7" customWidth="1"/>
    <col min="9193" max="9439" width="8.88671875" style="7"/>
    <col min="9440" max="9440" width="0.6640625" style="7" customWidth="1"/>
    <col min="9441" max="9441" width="50.21875" style="7" customWidth="1"/>
    <col min="9442" max="9442" width="12.109375" style="7" customWidth="1"/>
    <col min="9443" max="9443" width="12.33203125" style="7" customWidth="1"/>
    <col min="9444" max="9444" width="8.44140625" style="7" customWidth="1"/>
    <col min="9445" max="9445" width="50" style="7" customWidth="1"/>
    <col min="9446" max="9446" width="11.109375" style="7" customWidth="1"/>
    <col min="9447" max="9447" width="12.33203125" style="7" customWidth="1"/>
    <col min="9448" max="9448" width="8.44140625" style="7" customWidth="1"/>
    <col min="9449" max="9695" width="8.88671875" style="7"/>
    <col min="9696" max="9696" width="0.6640625" style="7" customWidth="1"/>
    <col min="9697" max="9697" width="50.21875" style="7" customWidth="1"/>
    <col min="9698" max="9698" width="12.109375" style="7" customWidth="1"/>
    <col min="9699" max="9699" width="12.33203125" style="7" customWidth="1"/>
    <col min="9700" max="9700" width="8.44140625" style="7" customWidth="1"/>
    <col min="9701" max="9701" width="50" style="7" customWidth="1"/>
    <col min="9702" max="9702" width="11.109375" style="7" customWidth="1"/>
    <col min="9703" max="9703" width="12.33203125" style="7" customWidth="1"/>
    <col min="9704" max="9704" width="8.44140625" style="7" customWidth="1"/>
    <col min="9705" max="9951" width="8.88671875" style="7"/>
    <col min="9952" max="9952" width="0.6640625" style="7" customWidth="1"/>
    <col min="9953" max="9953" width="50.21875" style="7" customWidth="1"/>
    <col min="9954" max="9954" width="12.109375" style="7" customWidth="1"/>
    <col min="9955" max="9955" width="12.33203125" style="7" customWidth="1"/>
    <col min="9956" max="9956" width="8.44140625" style="7" customWidth="1"/>
    <col min="9957" max="9957" width="50" style="7" customWidth="1"/>
    <col min="9958" max="9958" width="11.109375" style="7" customWidth="1"/>
    <col min="9959" max="9959" width="12.33203125" style="7" customWidth="1"/>
    <col min="9960" max="9960" width="8.44140625" style="7" customWidth="1"/>
    <col min="9961" max="10207" width="8.88671875" style="7"/>
    <col min="10208" max="10208" width="0.6640625" style="7" customWidth="1"/>
    <col min="10209" max="10209" width="50.21875" style="7" customWidth="1"/>
    <col min="10210" max="10210" width="12.109375" style="7" customWidth="1"/>
    <col min="10211" max="10211" width="12.33203125" style="7" customWidth="1"/>
    <col min="10212" max="10212" width="8.44140625" style="7" customWidth="1"/>
    <col min="10213" max="10213" width="50" style="7" customWidth="1"/>
    <col min="10214" max="10214" width="11.109375" style="7" customWidth="1"/>
    <col min="10215" max="10215" width="12.33203125" style="7" customWidth="1"/>
    <col min="10216" max="10216" width="8.44140625" style="7" customWidth="1"/>
    <col min="10217" max="10463" width="8.88671875" style="7"/>
    <col min="10464" max="10464" width="0.6640625" style="7" customWidth="1"/>
    <col min="10465" max="10465" width="50.21875" style="7" customWidth="1"/>
    <col min="10466" max="10466" width="12.109375" style="7" customWidth="1"/>
    <col min="10467" max="10467" width="12.33203125" style="7" customWidth="1"/>
    <col min="10468" max="10468" width="8.44140625" style="7" customWidth="1"/>
    <col min="10469" max="10469" width="50" style="7" customWidth="1"/>
    <col min="10470" max="10470" width="11.109375" style="7" customWidth="1"/>
    <col min="10471" max="10471" width="12.33203125" style="7" customWidth="1"/>
    <col min="10472" max="10472" width="8.44140625" style="7" customWidth="1"/>
    <col min="10473" max="10719" width="8.88671875" style="7"/>
    <col min="10720" max="10720" width="0.6640625" style="7" customWidth="1"/>
    <col min="10721" max="10721" width="50.21875" style="7" customWidth="1"/>
    <col min="10722" max="10722" width="12.109375" style="7" customWidth="1"/>
    <col min="10723" max="10723" width="12.33203125" style="7" customWidth="1"/>
    <col min="10724" max="10724" width="8.44140625" style="7" customWidth="1"/>
    <col min="10725" max="10725" width="50" style="7" customWidth="1"/>
    <col min="10726" max="10726" width="11.109375" style="7" customWidth="1"/>
    <col min="10727" max="10727" width="12.33203125" style="7" customWidth="1"/>
    <col min="10728" max="10728" width="8.44140625" style="7" customWidth="1"/>
    <col min="10729" max="10975" width="8.88671875" style="7"/>
    <col min="10976" max="10976" width="0.6640625" style="7" customWidth="1"/>
    <col min="10977" max="10977" width="50.21875" style="7" customWidth="1"/>
    <col min="10978" max="10978" width="12.109375" style="7" customWidth="1"/>
    <col min="10979" max="10979" width="12.33203125" style="7" customWidth="1"/>
    <col min="10980" max="10980" width="8.44140625" style="7" customWidth="1"/>
    <col min="10981" max="10981" width="50" style="7" customWidth="1"/>
    <col min="10982" max="10982" width="11.109375" style="7" customWidth="1"/>
    <col min="10983" max="10983" width="12.33203125" style="7" customWidth="1"/>
    <col min="10984" max="10984" width="8.44140625" style="7" customWidth="1"/>
    <col min="10985" max="11231" width="8.88671875" style="7"/>
    <col min="11232" max="11232" width="0.6640625" style="7" customWidth="1"/>
    <col min="11233" max="11233" width="50.21875" style="7" customWidth="1"/>
    <col min="11234" max="11234" width="12.109375" style="7" customWidth="1"/>
    <col min="11235" max="11235" width="12.33203125" style="7" customWidth="1"/>
    <col min="11236" max="11236" width="8.44140625" style="7" customWidth="1"/>
    <col min="11237" max="11237" width="50" style="7" customWidth="1"/>
    <col min="11238" max="11238" width="11.109375" style="7" customWidth="1"/>
    <col min="11239" max="11239" width="12.33203125" style="7" customWidth="1"/>
    <col min="11240" max="11240" width="8.44140625" style="7" customWidth="1"/>
    <col min="11241" max="11487" width="8.88671875" style="7"/>
    <col min="11488" max="11488" width="0.6640625" style="7" customWidth="1"/>
    <col min="11489" max="11489" width="50.21875" style="7" customWidth="1"/>
    <col min="11490" max="11490" width="12.109375" style="7" customWidth="1"/>
    <col min="11491" max="11491" width="12.33203125" style="7" customWidth="1"/>
    <col min="11492" max="11492" width="8.44140625" style="7" customWidth="1"/>
    <col min="11493" max="11493" width="50" style="7" customWidth="1"/>
    <col min="11494" max="11494" width="11.109375" style="7" customWidth="1"/>
    <col min="11495" max="11495" width="12.33203125" style="7" customWidth="1"/>
    <col min="11496" max="11496" width="8.44140625" style="7" customWidth="1"/>
    <col min="11497" max="11743" width="8.88671875" style="7"/>
    <col min="11744" max="11744" width="0.6640625" style="7" customWidth="1"/>
    <col min="11745" max="11745" width="50.21875" style="7" customWidth="1"/>
    <col min="11746" max="11746" width="12.109375" style="7" customWidth="1"/>
    <col min="11747" max="11747" width="12.33203125" style="7" customWidth="1"/>
    <col min="11748" max="11748" width="8.44140625" style="7" customWidth="1"/>
    <col min="11749" max="11749" width="50" style="7" customWidth="1"/>
    <col min="11750" max="11750" width="11.109375" style="7" customWidth="1"/>
    <col min="11751" max="11751" width="12.33203125" style="7" customWidth="1"/>
    <col min="11752" max="11752" width="8.44140625" style="7" customWidth="1"/>
    <col min="11753" max="11999" width="8.88671875" style="7"/>
    <col min="12000" max="12000" width="0.6640625" style="7" customWidth="1"/>
    <col min="12001" max="12001" width="50.21875" style="7" customWidth="1"/>
    <col min="12002" max="12002" width="12.109375" style="7" customWidth="1"/>
    <col min="12003" max="12003" width="12.33203125" style="7" customWidth="1"/>
    <col min="12004" max="12004" width="8.44140625" style="7" customWidth="1"/>
    <col min="12005" max="12005" width="50" style="7" customWidth="1"/>
    <col min="12006" max="12006" width="11.109375" style="7" customWidth="1"/>
    <col min="12007" max="12007" width="12.33203125" style="7" customWidth="1"/>
    <col min="12008" max="12008" width="8.44140625" style="7" customWidth="1"/>
    <col min="12009" max="12255" width="8.88671875" style="7"/>
    <col min="12256" max="12256" width="0.6640625" style="7" customWidth="1"/>
    <col min="12257" max="12257" width="50.21875" style="7" customWidth="1"/>
    <col min="12258" max="12258" width="12.109375" style="7" customWidth="1"/>
    <col min="12259" max="12259" width="12.33203125" style="7" customWidth="1"/>
    <col min="12260" max="12260" width="8.44140625" style="7" customWidth="1"/>
    <col min="12261" max="12261" width="50" style="7" customWidth="1"/>
    <col min="12262" max="12262" width="11.109375" style="7" customWidth="1"/>
    <col min="12263" max="12263" width="12.33203125" style="7" customWidth="1"/>
    <col min="12264" max="12264" width="8.44140625" style="7" customWidth="1"/>
    <col min="12265" max="12511" width="8.88671875" style="7"/>
    <col min="12512" max="12512" width="0.6640625" style="7" customWidth="1"/>
    <col min="12513" max="12513" width="50.21875" style="7" customWidth="1"/>
    <col min="12514" max="12514" width="12.109375" style="7" customWidth="1"/>
    <col min="12515" max="12515" width="12.33203125" style="7" customWidth="1"/>
    <col min="12516" max="12516" width="8.44140625" style="7" customWidth="1"/>
    <col min="12517" max="12517" width="50" style="7" customWidth="1"/>
    <col min="12518" max="12518" width="11.109375" style="7" customWidth="1"/>
    <col min="12519" max="12519" width="12.33203125" style="7" customWidth="1"/>
    <col min="12520" max="12520" width="8.44140625" style="7" customWidth="1"/>
    <col min="12521" max="12767" width="8.88671875" style="7"/>
    <col min="12768" max="12768" width="0.6640625" style="7" customWidth="1"/>
    <col min="12769" max="12769" width="50.21875" style="7" customWidth="1"/>
    <col min="12770" max="12770" width="12.109375" style="7" customWidth="1"/>
    <col min="12771" max="12771" width="12.33203125" style="7" customWidth="1"/>
    <col min="12772" max="12772" width="8.44140625" style="7" customWidth="1"/>
    <col min="12773" max="12773" width="50" style="7" customWidth="1"/>
    <col min="12774" max="12774" width="11.109375" style="7" customWidth="1"/>
    <col min="12775" max="12775" width="12.33203125" style="7" customWidth="1"/>
    <col min="12776" max="12776" width="8.44140625" style="7" customWidth="1"/>
    <col min="12777" max="13023" width="8.88671875" style="7"/>
    <col min="13024" max="13024" width="0.6640625" style="7" customWidth="1"/>
    <col min="13025" max="13025" width="50.21875" style="7" customWidth="1"/>
    <col min="13026" max="13026" width="12.109375" style="7" customWidth="1"/>
    <col min="13027" max="13027" width="12.33203125" style="7" customWidth="1"/>
    <col min="13028" max="13028" width="8.44140625" style="7" customWidth="1"/>
    <col min="13029" max="13029" width="50" style="7" customWidth="1"/>
    <col min="13030" max="13030" width="11.109375" style="7" customWidth="1"/>
    <col min="13031" max="13031" width="12.33203125" style="7" customWidth="1"/>
    <col min="13032" max="13032" width="8.44140625" style="7" customWidth="1"/>
    <col min="13033" max="13279" width="8.88671875" style="7"/>
    <col min="13280" max="13280" width="0.6640625" style="7" customWidth="1"/>
    <col min="13281" max="13281" width="50.21875" style="7" customWidth="1"/>
    <col min="13282" max="13282" width="12.109375" style="7" customWidth="1"/>
    <col min="13283" max="13283" width="12.33203125" style="7" customWidth="1"/>
    <col min="13284" max="13284" width="8.44140625" style="7" customWidth="1"/>
    <col min="13285" max="13285" width="50" style="7" customWidth="1"/>
    <col min="13286" max="13286" width="11.109375" style="7" customWidth="1"/>
    <col min="13287" max="13287" width="12.33203125" style="7" customWidth="1"/>
    <col min="13288" max="13288" width="8.44140625" style="7" customWidth="1"/>
    <col min="13289" max="13535" width="8.88671875" style="7"/>
    <col min="13536" max="13536" width="0.6640625" style="7" customWidth="1"/>
    <col min="13537" max="13537" width="50.21875" style="7" customWidth="1"/>
    <col min="13538" max="13538" width="12.109375" style="7" customWidth="1"/>
    <col min="13539" max="13539" width="12.33203125" style="7" customWidth="1"/>
    <col min="13540" max="13540" width="8.44140625" style="7" customWidth="1"/>
    <col min="13541" max="13541" width="50" style="7" customWidth="1"/>
    <col min="13542" max="13542" width="11.109375" style="7" customWidth="1"/>
    <col min="13543" max="13543" width="12.33203125" style="7" customWidth="1"/>
    <col min="13544" max="13544" width="8.44140625" style="7" customWidth="1"/>
    <col min="13545" max="13791" width="8.88671875" style="7"/>
    <col min="13792" max="13792" width="0.6640625" style="7" customWidth="1"/>
    <col min="13793" max="13793" width="50.21875" style="7" customWidth="1"/>
    <col min="13794" max="13794" width="12.109375" style="7" customWidth="1"/>
    <col min="13795" max="13795" width="12.33203125" style="7" customWidth="1"/>
    <col min="13796" max="13796" width="8.44140625" style="7" customWidth="1"/>
    <col min="13797" max="13797" width="50" style="7" customWidth="1"/>
    <col min="13798" max="13798" width="11.109375" style="7" customWidth="1"/>
    <col min="13799" max="13799" width="12.33203125" style="7" customWidth="1"/>
    <col min="13800" max="13800" width="8.44140625" style="7" customWidth="1"/>
    <col min="13801" max="14047" width="8.88671875" style="7"/>
    <col min="14048" max="14048" width="0.6640625" style="7" customWidth="1"/>
    <col min="14049" max="14049" width="50.21875" style="7" customWidth="1"/>
    <col min="14050" max="14050" width="12.109375" style="7" customWidth="1"/>
    <col min="14051" max="14051" width="12.33203125" style="7" customWidth="1"/>
    <col min="14052" max="14052" width="8.44140625" style="7" customWidth="1"/>
    <col min="14053" max="14053" width="50" style="7" customWidth="1"/>
    <col min="14054" max="14054" width="11.109375" style="7" customWidth="1"/>
    <col min="14055" max="14055" width="12.33203125" style="7" customWidth="1"/>
    <col min="14056" max="14056" width="8.44140625" style="7" customWidth="1"/>
    <col min="14057" max="14303" width="8.88671875" style="7"/>
    <col min="14304" max="14304" width="0.6640625" style="7" customWidth="1"/>
    <col min="14305" max="14305" width="50.21875" style="7" customWidth="1"/>
    <col min="14306" max="14306" width="12.109375" style="7" customWidth="1"/>
    <col min="14307" max="14307" width="12.33203125" style="7" customWidth="1"/>
    <col min="14308" max="14308" width="8.44140625" style="7" customWidth="1"/>
    <col min="14309" max="14309" width="50" style="7" customWidth="1"/>
    <col min="14310" max="14310" width="11.109375" style="7" customWidth="1"/>
    <col min="14311" max="14311" width="12.33203125" style="7" customWidth="1"/>
    <col min="14312" max="14312" width="8.44140625" style="7" customWidth="1"/>
    <col min="14313" max="14559" width="8.88671875" style="7"/>
    <col min="14560" max="14560" width="0.6640625" style="7" customWidth="1"/>
    <col min="14561" max="14561" width="50.21875" style="7" customWidth="1"/>
    <col min="14562" max="14562" width="12.109375" style="7" customWidth="1"/>
    <col min="14563" max="14563" width="12.33203125" style="7" customWidth="1"/>
    <col min="14564" max="14564" width="8.44140625" style="7" customWidth="1"/>
    <col min="14565" max="14565" width="50" style="7" customWidth="1"/>
    <col min="14566" max="14566" width="11.109375" style="7" customWidth="1"/>
    <col min="14567" max="14567" width="12.33203125" style="7" customWidth="1"/>
    <col min="14568" max="14568" width="8.44140625" style="7" customWidth="1"/>
    <col min="14569" max="14815" width="8.88671875" style="7"/>
    <col min="14816" max="14816" width="0.6640625" style="7" customWidth="1"/>
    <col min="14817" max="14817" width="50.21875" style="7" customWidth="1"/>
    <col min="14818" max="14818" width="12.109375" style="7" customWidth="1"/>
    <col min="14819" max="14819" width="12.33203125" style="7" customWidth="1"/>
    <col min="14820" max="14820" width="8.44140625" style="7" customWidth="1"/>
    <col min="14821" max="14821" width="50" style="7" customWidth="1"/>
    <col min="14822" max="14822" width="11.109375" style="7" customWidth="1"/>
    <col min="14823" max="14823" width="12.33203125" style="7" customWidth="1"/>
    <col min="14824" max="14824" width="8.44140625" style="7" customWidth="1"/>
    <col min="14825" max="15071" width="8.88671875" style="7"/>
    <col min="15072" max="15072" width="0.6640625" style="7" customWidth="1"/>
    <col min="15073" max="15073" width="50.21875" style="7" customWidth="1"/>
    <col min="15074" max="15074" width="12.109375" style="7" customWidth="1"/>
    <col min="15075" max="15075" width="12.33203125" style="7" customWidth="1"/>
    <col min="15076" max="15076" width="8.44140625" style="7" customWidth="1"/>
    <col min="15077" max="15077" width="50" style="7" customWidth="1"/>
    <col min="15078" max="15078" width="11.109375" style="7" customWidth="1"/>
    <col min="15079" max="15079" width="12.33203125" style="7" customWidth="1"/>
    <col min="15080" max="15080" width="8.44140625" style="7" customWidth="1"/>
    <col min="15081" max="15327" width="8.88671875" style="7"/>
    <col min="15328" max="15328" width="0.6640625" style="7" customWidth="1"/>
    <col min="15329" max="15329" width="50.21875" style="7" customWidth="1"/>
    <col min="15330" max="15330" width="12.109375" style="7" customWidth="1"/>
    <col min="15331" max="15331" width="12.33203125" style="7" customWidth="1"/>
    <col min="15332" max="15332" width="8.44140625" style="7" customWidth="1"/>
    <col min="15333" max="15333" width="50" style="7" customWidth="1"/>
    <col min="15334" max="15334" width="11.109375" style="7" customWidth="1"/>
    <col min="15335" max="15335" width="12.33203125" style="7" customWidth="1"/>
    <col min="15336" max="15336" width="8.44140625" style="7" customWidth="1"/>
    <col min="15337" max="15583" width="8.88671875" style="7"/>
    <col min="15584" max="15584" width="0.6640625" style="7" customWidth="1"/>
    <col min="15585" max="15585" width="50.21875" style="7" customWidth="1"/>
    <col min="15586" max="15586" width="12.109375" style="7" customWidth="1"/>
    <col min="15587" max="15587" width="12.33203125" style="7" customWidth="1"/>
    <col min="15588" max="15588" width="8.44140625" style="7" customWidth="1"/>
    <col min="15589" max="15589" width="50" style="7" customWidth="1"/>
    <col min="15590" max="15590" width="11.109375" style="7" customWidth="1"/>
    <col min="15591" max="15591" width="12.33203125" style="7" customWidth="1"/>
    <col min="15592" max="15592" width="8.44140625" style="7" customWidth="1"/>
    <col min="15593" max="15839" width="8.88671875" style="7"/>
    <col min="15840" max="15840" width="0.6640625" style="7" customWidth="1"/>
    <col min="15841" max="15841" width="50.21875" style="7" customWidth="1"/>
    <col min="15842" max="15842" width="12.109375" style="7" customWidth="1"/>
    <col min="15843" max="15843" width="12.33203125" style="7" customWidth="1"/>
    <col min="15844" max="15844" width="8.44140625" style="7" customWidth="1"/>
    <col min="15845" max="15845" width="50" style="7" customWidth="1"/>
    <col min="15846" max="15846" width="11.109375" style="7" customWidth="1"/>
    <col min="15847" max="15847" width="12.33203125" style="7" customWidth="1"/>
    <col min="15848" max="15848" width="8.44140625" style="7" customWidth="1"/>
    <col min="15849" max="16095" width="8.88671875" style="7"/>
    <col min="16096" max="16096" width="0.6640625" style="7" customWidth="1"/>
    <col min="16097" max="16097" width="50.21875" style="7" customWidth="1"/>
    <col min="16098" max="16098" width="12.109375" style="7" customWidth="1"/>
    <col min="16099" max="16099" width="12.33203125" style="7" customWidth="1"/>
    <col min="16100" max="16100" width="8.44140625" style="7" customWidth="1"/>
    <col min="16101" max="16101" width="50" style="7" customWidth="1"/>
    <col min="16102" max="16102" width="11.109375" style="7" customWidth="1"/>
    <col min="16103" max="16103" width="12.33203125" style="7" customWidth="1"/>
    <col min="16104" max="16104" width="8.44140625" style="7" customWidth="1"/>
    <col min="16105" max="16384" width="8.88671875" style="7"/>
  </cols>
  <sheetData>
    <row r="1" spans="2:5" s="88" customFormat="1" ht="21">
      <c r="B1" s="186" t="s">
        <v>338</v>
      </c>
      <c r="C1" s="120"/>
      <c r="D1" s="204" t="s">
        <v>339</v>
      </c>
      <c r="E1" s="6"/>
    </row>
    <row r="2" spans="2:5" s="6" customFormat="1" ht="15.6">
      <c r="B2" s="205" t="s">
        <v>134</v>
      </c>
      <c r="C2" s="206" t="s">
        <v>135</v>
      </c>
      <c r="D2" s="111"/>
    </row>
    <row r="3" spans="2:5" s="6" customFormat="1" ht="26.4">
      <c r="B3" s="38" t="s">
        <v>136</v>
      </c>
      <c r="C3" s="39">
        <v>0</v>
      </c>
      <c r="D3" s="46" t="s">
        <v>106</v>
      </c>
    </row>
    <row r="4" spans="2:5" s="6" customFormat="1" ht="39.6">
      <c r="B4" s="38" t="s">
        <v>137</v>
      </c>
      <c r="C4" s="43" t="s">
        <v>138</v>
      </c>
      <c r="D4" s="46" t="s">
        <v>340</v>
      </c>
    </row>
    <row r="5" spans="2:5" s="6" customFormat="1" ht="52.8">
      <c r="B5" s="38" t="s">
        <v>139</v>
      </c>
      <c r="C5" s="43" t="s">
        <v>140</v>
      </c>
      <c r="D5" s="54" t="s">
        <v>341</v>
      </c>
    </row>
    <row r="6" spans="2:5" s="6" customFormat="1" ht="66">
      <c r="B6" s="38" t="s">
        <v>144</v>
      </c>
      <c r="C6" s="43" t="s">
        <v>145</v>
      </c>
      <c r="D6" s="46" t="s">
        <v>342</v>
      </c>
    </row>
    <row r="7" spans="2:5" s="6" customFormat="1" ht="52.8">
      <c r="B7" s="38" t="s">
        <v>150</v>
      </c>
      <c r="C7" s="43" t="s">
        <v>151</v>
      </c>
      <c r="D7" s="46" t="s">
        <v>343</v>
      </c>
    </row>
    <row r="8" spans="2:5" s="6" customFormat="1" ht="39.6">
      <c r="B8" s="38" t="s">
        <v>153</v>
      </c>
      <c r="C8" s="43">
        <v>5</v>
      </c>
      <c r="D8" s="207" t="s">
        <v>344</v>
      </c>
    </row>
    <row r="9" spans="2:5" s="6" customFormat="1" ht="13.8" thickBot="1">
      <c r="B9" s="64"/>
      <c r="C9" s="65"/>
      <c r="D9" s="66"/>
    </row>
    <row r="10" spans="2:5" s="6" customFormat="1" ht="15.6">
      <c r="B10" s="69" t="s">
        <v>154</v>
      </c>
      <c r="C10" s="29" t="s">
        <v>135</v>
      </c>
      <c r="D10" s="73"/>
    </row>
    <row r="11" spans="2:5" s="6" customFormat="1" ht="39.6">
      <c r="B11" s="38" t="s">
        <v>155</v>
      </c>
      <c r="C11" s="39">
        <v>0</v>
      </c>
      <c r="D11" s="46" t="s">
        <v>345</v>
      </c>
    </row>
    <row r="12" spans="2:5" s="6" customFormat="1" ht="79.2">
      <c r="B12" s="38" t="s">
        <v>156</v>
      </c>
      <c r="C12" s="43" t="s">
        <v>138</v>
      </c>
      <c r="D12" s="46" t="s">
        <v>346</v>
      </c>
    </row>
    <row r="13" spans="2:5" s="6" customFormat="1" ht="52.8">
      <c r="B13" s="38" t="s">
        <v>159</v>
      </c>
      <c r="C13" s="43" t="s">
        <v>140</v>
      </c>
      <c r="D13" s="54" t="s">
        <v>347</v>
      </c>
    </row>
    <row r="14" spans="2:5" s="6" customFormat="1" ht="66">
      <c r="B14" s="38" t="s">
        <v>162</v>
      </c>
      <c r="C14" s="43" t="s">
        <v>145</v>
      </c>
      <c r="D14" s="46" t="s">
        <v>348</v>
      </c>
    </row>
    <row r="15" spans="2:5" s="6" customFormat="1" ht="52.8">
      <c r="B15" s="38" t="s">
        <v>349</v>
      </c>
      <c r="C15" s="43" t="s">
        <v>151</v>
      </c>
      <c r="D15" s="46" t="s">
        <v>350</v>
      </c>
    </row>
    <row r="16" spans="2:5" s="6" customFormat="1" ht="66.599999999999994" thickBot="1">
      <c r="B16" s="38" t="s">
        <v>166</v>
      </c>
      <c r="C16" s="43">
        <v>5</v>
      </c>
      <c r="D16" s="63" t="s">
        <v>351</v>
      </c>
    </row>
    <row r="17" spans="2:5" s="6" customFormat="1" ht="13.8" thickBot="1"/>
    <row r="18" spans="2:5" s="6" customFormat="1" ht="15.6">
      <c r="B18" s="83" t="s">
        <v>167</v>
      </c>
      <c r="C18" s="29" t="s">
        <v>135</v>
      </c>
      <c r="D18" s="73"/>
    </row>
    <row r="19" spans="2:5" s="6" customFormat="1" ht="52.8">
      <c r="B19" s="38" t="s">
        <v>168</v>
      </c>
      <c r="C19" s="43">
        <v>0</v>
      </c>
      <c r="D19" s="46" t="s">
        <v>352</v>
      </c>
    </row>
    <row r="20" spans="2:5" s="6" customFormat="1" ht="39.6">
      <c r="B20" s="38" t="s">
        <v>169</v>
      </c>
      <c r="C20" s="43" t="s">
        <v>138</v>
      </c>
      <c r="D20" s="46" t="s">
        <v>353</v>
      </c>
    </row>
    <row r="21" spans="2:5" s="6" customFormat="1" ht="39.6">
      <c r="B21" s="38" t="s">
        <v>170</v>
      </c>
      <c r="C21" s="43" t="s">
        <v>140</v>
      </c>
      <c r="D21" s="46" t="s">
        <v>354</v>
      </c>
    </row>
    <row r="22" spans="2:5" s="6" customFormat="1" ht="52.8">
      <c r="B22" s="38" t="s">
        <v>172</v>
      </c>
      <c r="C22" s="43" t="s">
        <v>145</v>
      </c>
      <c r="D22" s="46" t="s">
        <v>355</v>
      </c>
    </row>
    <row r="23" spans="2:5" s="6" customFormat="1" ht="52.8">
      <c r="B23" s="38" t="s">
        <v>173</v>
      </c>
      <c r="C23" s="43" t="s">
        <v>151</v>
      </c>
      <c r="D23" s="46" t="s">
        <v>356</v>
      </c>
      <c r="E23" s="88"/>
    </row>
    <row r="24" spans="2:5" s="6" customFormat="1" ht="53.4" thickBot="1">
      <c r="B24" s="38" t="s">
        <v>175</v>
      </c>
      <c r="C24" s="43">
        <v>5</v>
      </c>
      <c r="D24" s="63" t="s">
        <v>357</v>
      </c>
      <c r="E24" s="88"/>
    </row>
    <row r="25" spans="2:5" s="88" customFormat="1" ht="13.8" thickBot="1"/>
    <row r="26" spans="2:5" s="88" customFormat="1" ht="15.6">
      <c r="B26" s="83" t="s">
        <v>176</v>
      </c>
      <c r="C26" s="29" t="s">
        <v>135</v>
      </c>
      <c r="D26" s="73"/>
    </row>
    <row r="27" spans="2:5" s="88" customFormat="1">
      <c r="B27" s="90" t="s">
        <v>177</v>
      </c>
      <c r="C27" s="42">
        <v>0</v>
      </c>
      <c r="D27" s="46"/>
    </row>
    <row r="28" spans="2:5" s="88" customFormat="1" ht="26.4">
      <c r="B28" s="90" t="s">
        <v>178</v>
      </c>
      <c r="C28" s="42" t="s">
        <v>138</v>
      </c>
      <c r="D28" s="46" t="s">
        <v>358</v>
      </c>
    </row>
    <row r="29" spans="2:5" s="88" customFormat="1" ht="39.6">
      <c r="B29" s="90" t="s">
        <v>359</v>
      </c>
      <c r="C29" s="42" t="s">
        <v>140</v>
      </c>
      <c r="D29" s="46" t="s">
        <v>360</v>
      </c>
    </row>
    <row r="30" spans="2:5" s="88" customFormat="1" ht="52.8">
      <c r="B30" s="90" t="s">
        <v>183</v>
      </c>
      <c r="C30" s="42" t="s">
        <v>145</v>
      </c>
      <c r="D30" s="46" t="s">
        <v>361</v>
      </c>
    </row>
    <row r="31" spans="2:5" s="88" customFormat="1" ht="52.8">
      <c r="B31" s="90" t="s">
        <v>362</v>
      </c>
      <c r="C31" s="42" t="s">
        <v>151</v>
      </c>
      <c r="D31" s="46" t="s">
        <v>363</v>
      </c>
    </row>
    <row r="32" spans="2:5" s="88" customFormat="1" ht="53.4" thickBot="1">
      <c r="B32" s="90" t="s">
        <v>187</v>
      </c>
      <c r="C32" s="42">
        <v>5</v>
      </c>
      <c r="D32" s="63" t="s">
        <v>364</v>
      </c>
      <c r="E32" s="6"/>
    </row>
    <row r="33" spans="2:5" s="88" customFormat="1" ht="13.8" thickBot="1">
      <c r="E33" s="6"/>
    </row>
    <row r="34" spans="2:5" s="6" customFormat="1" ht="15.6">
      <c r="B34" s="83" t="s">
        <v>188</v>
      </c>
      <c r="C34" s="29" t="s">
        <v>135</v>
      </c>
      <c r="D34" s="73"/>
    </row>
    <row r="35" spans="2:5" s="6" customFormat="1" ht="39.6">
      <c r="B35" s="38" t="s">
        <v>189</v>
      </c>
      <c r="C35" s="43">
        <v>0</v>
      </c>
      <c r="D35" s="46"/>
    </row>
    <row r="36" spans="2:5" s="6" customFormat="1" ht="26.4">
      <c r="B36" s="38" t="s">
        <v>192</v>
      </c>
      <c r="C36" s="43" t="s">
        <v>138</v>
      </c>
      <c r="D36" s="46" t="s">
        <v>365</v>
      </c>
    </row>
    <row r="37" spans="2:5" s="6" customFormat="1" ht="39.6">
      <c r="B37" s="38" t="s">
        <v>194</v>
      </c>
      <c r="C37" s="43" t="s">
        <v>140</v>
      </c>
      <c r="D37" s="46" t="s">
        <v>366</v>
      </c>
    </row>
    <row r="38" spans="2:5" s="6" customFormat="1" ht="39.6">
      <c r="B38" s="38" t="s">
        <v>195</v>
      </c>
      <c r="C38" s="43" t="s">
        <v>145</v>
      </c>
      <c r="D38" s="46" t="s">
        <v>367</v>
      </c>
    </row>
    <row r="39" spans="2:5" s="6" customFormat="1" ht="52.8">
      <c r="B39" s="38" t="s">
        <v>196</v>
      </c>
      <c r="C39" s="43" t="s">
        <v>151</v>
      </c>
      <c r="D39" s="208" t="s">
        <v>368</v>
      </c>
    </row>
    <row r="40" spans="2:5" s="6" customFormat="1" ht="52.8">
      <c r="B40" s="38" t="s">
        <v>199</v>
      </c>
      <c r="C40" s="43">
        <v>5</v>
      </c>
      <c r="D40" s="46" t="s">
        <v>369</v>
      </c>
    </row>
    <row r="41" spans="2:5" s="6" customFormat="1" ht="13.8" thickBot="1"/>
    <row r="42" spans="2:5" s="6" customFormat="1" ht="15.6">
      <c r="B42" s="83" t="s">
        <v>200</v>
      </c>
      <c r="C42" s="29" t="s">
        <v>135</v>
      </c>
      <c r="D42" s="73"/>
    </row>
    <row r="43" spans="2:5" s="6" customFormat="1" ht="26.4">
      <c r="B43" s="90" t="s">
        <v>201</v>
      </c>
      <c r="C43" s="43">
        <v>0</v>
      </c>
      <c r="D43" s="46"/>
    </row>
    <row r="44" spans="2:5" s="6" customFormat="1" ht="39.6">
      <c r="B44" s="90" t="s">
        <v>202</v>
      </c>
      <c r="C44" s="43" t="s">
        <v>138</v>
      </c>
      <c r="D44" s="46" t="s">
        <v>370</v>
      </c>
    </row>
    <row r="45" spans="2:5" s="6" customFormat="1" ht="39.6">
      <c r="B45" s="90" t="s">
        <v>205</v>
      </c>
      <c r="C45" s="43" t="s">
        <v>140</v>
      </c>
      <c r="D45" s="46" t="s">
        <v>371</v>
      </c>
    </row>
    <row r="46" spans="2:5" s="6" customFormat="1" ht="39.6">
      <c r="B46" s="90" t="s">
        <v>206</v>
      </c>
      <c r="C46" s="43" t="s">
        <v>145</v>
      </c>
      <c r="D46" s="46" t="s">
        <v>372</v>
      </c>
    </row>
    <row r="47" spans="2:5" s="6" customFormat="1" ht="52.8">
      <c r="B47" s="90" t="s">
        <v>209</v>
      </c>
      <c r="C47" s="43" t="s">
        <v>151</v>
      </c>
      <c r="D47" s="46" t="s">
        <v>373</v>
      </c>
    </row>
    <row r="48" spans="2:5" s="6" customFormat="1" ht="53.4" thickBot="1">
      <c r="B48" s="90" t="s">
        <v>210</v>
      </c>
      <c r="C48" s="43">
        <v>5</v>
      </c>
      <c r="D48" s="63" t="s">
        <v>374</v>
      </c>
    </row>
    <row r="49" spans="2:7" s="6" customFormat="1" ht="13.8" thickBot="1"/>
    <row r="50" spans="2:7" s="6" customFormat="1" ht="15.6">
      <c r="B50" s="83" t="s">
        <v>211</v>
      </c>
      <c r="C50" s="29" t="s">
        <v>135</v>
      </c>
      <c r="D50" s="73"/>
    </row>
    <row r="51" spans="2:7" s="6" customFormat="1" ht="26.4">
      <c r="B51" s="38" t="s">
        <v>212</v>
      </c>
      <c r="C51" s="43">
        <v>0</v>
      </c>
      <c r="D51" s="46" t="s">
        <v>375</v>
      </c>
    </row>
    <row r="52" spans="2:7" s="6" customFormat="1" ht="26.4">
      <c r="B52" s="38" t="s">
        <v>213</v>
      </c>
      <c r="C52" s="43" t="s">
        <v>138</v>
      </c>
      <c r="D52" s="46" t="s">
        <v>376</v>
      </c>
    </row>
    <row r="53" spans="2:7" s="6" customFormat="1" ht="39.6">
      <c r="B53" s="38" t="s">
        <v>214</v>
      </c>
      <c r="C53" s="43" t="s">
        <v>140</v>
      </c>
      <c r="D53" s="54" t="s">
        <v>377</v>
      </c>
      <c r="E53" s="88"/>
    </row>
    <row r="54" spans="2:7" s="6" customFormat="1" ht="52.8">
      <c r="B54" s="38" t="s">
        <v>378</v>
      </c>
      <c r="C54" s="43" t="s">
        <v>145</v>
      </c>
      <c r="D54" s="46" t="s">
        <v>379</v>
      </c>
      <c r="E54" s="88"/>
    </row>
    <row r="55" spans="2:7" s="6" customFormat="1" ht="52.8">
      <c r="B55" s="38" t="s">
        <v>221</v>
      </c>
      <c r="C55" s="43" t="s">
        <v>151</v>
      </c>
      <c r="D55" s="46" t="s">
        <v>380</v>
      </c>
      <c r="E55" s="88"/>
    </row>
    <row r="56" spans="2:7" s="6" customFormat="1" ht="40.200000000000003" thickBot="1">
      <c r="B56" s="38" t="s">
        <v>222</v>
      </c>
      <c r="C56" s="43">
        <v>5</v>
      </c>
      <c r="D56" s="63" t="s">
        <v>381</v>
      </c>
      <c r="E56" s="88"/>
    </row>
    <row r="57" spans="2:7" s="88" customFormat="1" ht="13.8" thickBot="1"/>
    <row r="58" spans="2:7" s="88" customFormat="1" ht="15.6">
      <c r="B58" s="83" t="s">
        <v>223</v>
      </c>
      <c r="C58" s="29" t="s">
        <v>135</v>
      </c>
      <c r="D58" s="73"/>
    </row>
    <row r="59" spans="2:7" s="88" customFormat="1" ht="39.6">
      <c r="B59" s="38" t="s">
        <v>224</v>
      </c>
      <c r="C59" s="43">
        <v>0</v>
      </c>
      <c r="D59" s="46"/>
    </row>
    <row r="60" spans="2:7" s="88" customFormat="1" ht="39.6">
      <c r="B60" s="38" t="s">
        <v>225</v>
      </c>
      <c r="C60" s="43" t="s">
        <v>138</v>
      </c>
      <c r="D60" s="46" t="s">
        <v>382</v>
      </c>
      <c r="G60" s="187" t="s">
        <v>106</v>
      </c>
    </row>
    <row r="61" spans="2:7" s="88" customFormat="1" ht="52.8">
      <c r="B61" s="38" t="s">
        <v>226</v>
      </c>
      <c r="C61" s="43" t="s">
        <v>140</v>
      </c>
      <c r="D61" s="46" t="s">
        <v>383</v>
      </c>
    </row>
    <row r="62" spans="2:7" s="88" customFormat="1" ht="52.8">
      <c r="B62" s="38" t="s">
        <v>229</v>
      </c>
      <c r="C62" s="43" t="s">
        <v>145</v>
      </c>
      <c r="D62" s="46" t="s">
        <v>384</v>
      </c>
      <c r="E62" s="6"/>
    </row>
    <row r="63" spans="2:7" s="88" customFormat="1" ht="52.8">
      <c r="B63" s="38" t="s">
        <v>232</v>
      </c>
      <c r="C63" s="43" t="s">
        <v>151</v>
      </c>
      <c r="D63" s="46" t="s">
        <v>385</v>
      </c>
      <c r="E63" s="6"/>
    </row>
    <row r="64" spans="2:7" s="88" customFormat="1" ht="53.4" thickBot="1">
      <c r="B64" s="38" t="s">
        <v>233</v>
      </c>
      <c r="C64" s="43">
        <v>5</v>
      </c>
      <c r="D64" s="63" t="s">
        <v>386</v>
      </c>
      <c r="E64" s="6"/>
    </row>
    <row r="65" spans="2:5" s="88" customFormat="1" ht="13.8" thickBot="1">
      <c r="E65" s="6"/>
    </row>
    <row r="66" spans="2:5" s="6" customFormat="1" ht="15.6">
      <c r="B66" s="83" t="s">
        <v>234</v>
      </c>
      <c r="C66" s="29" t="s">
        <v>135</v>
      </c>
      <c r="D66" s="73"/>
    </row>
    <row r="67" spans="2:5" s="6" customFormat="1" ht="52.8">
      <c r="B67" s="38" t="s">
        <v>235</v>
      </c>
      <c r="C67" s="42">
        <v>0</v>
      </c>
      <c r="D67" s="46"/>
    </row>
    <row r="68" spans="2:5" s="6" customFormat="1" ht="52.8">
      <c r="B68" s="38" t="s">
        <v>236</v>
      </c>
      <c r="C68" s="42" t="s">
        <v>138</v>
      </c>
      <c r="D68" s="46" t="s">
        <v>387</v>
      </c>
    </row>
    <row r="69" spans="2:5" s="6" customFormat="1" ht="52.8">
      <c r="B69" s="38" t="s">
        <v>237</v>
      </c>
      <c r="C69" s="42" t="s">
        <v>140</v>
      </c>
      <c r="D69" s="54" t="s">
        <v>388</v>
      </c>
      <c r="E69" s="88"/>
    </row>
    <row r="70" spans="2:5" s="6" customFormat="1" ht="52.8">
      <c r="B70" s="38" t="s">
        <v>241</v>
      </c>
      <c r="C70" s="42" t="s">
        <v>145</v>
      </c>
      <c r="D70" s="46" t="s">
        <v>389</v>
      </c>
      <c r="E70" s="88"/>
    </row>
    <row r="71" spans="2:5" s="6" customFormat="1" ht="66">
      <c r="B71" s="38" t="s">
        <v>244</v>
      </c>
      <c r="C71" s="42" t="s">
        <v>151</v>
      </c>
      <c r="D71" s="46" t="s">
        <v>390</v>
      </c>
      <c r="E71" s="88"/>
    </row>
    <row r="72" spans="2:5" s="6" customFormat="1" ht="66.599999999999994" thickBot="1">
      <c r="B72" s="38" t="s">
        <v>245</v>
      </c>
      <c r="C72" s="42">
        <v>5</v>
      </c>
      <c r="D72" s="63"/>
      <c r="E72" s="88"/>
    </row>
    <row r="73" spans="2:5" s="88" customFormat="1" ht="13.8" thickBot="1"/>
    <row r="74" spans="2:5" s="88" customFormat="1" ht="15.6">
      <c r="B74" s="83" t="s">
        <v>246</v>
      </c>
      <c r="C74" s="29" t="s">
        <v>135</v>
      </c>
      <c r="D74" s="73"/>
    </row>
    <row r="75" spans="2:5" s="88" customFormat="1" ht="26.4">
      <c r="B75" s="38" t="s">
        <v>247</v>
      </c>
      <c r="C75" s="43">
        <v>0</v>
      </c>
      <c r="D75" s="46"/>
    </row>
    <row r="76" spans="2:5" s="88" customFormat="1" ht="52.8">
      <c r="B76" s="38" t="s">
        <v>248</v>
      </c>
      <c r="C76" s="43" t="s">
        <v>138</v>
      </c>
      <c r="D76" s="46"/>
    </row>
    <row r="77" spans="2:5" s="88" customFormat="1" ht="79.2">
      <c r="B77" s="38" t="s">
        <v>249</v>
      </c>
      <c r="C77" s="43" t="s">
        <v>140</v>
      </c>
      <c r="D77" s="46" t="s">
        <v>391</v>
      </c>
    </row>
    <row r="78" spans="2:5" s="88" customFormat="1" ht="39.6">
      <c r="B78" s="38" t="s">
        <v>250</v>
      </c>
      <c r="C78" s="43" t="s">
        <v>145</v>
      </c>
      <c r="D78" s="54" t="s">
        <v>106</v>
      </c>
      <c r="E78" s="6"/>
    </row>
    <row r="79" spans="2:5" s="88" customFormat="1" ht="52.8">
      <c r="B79" s="38" t="s">
        <v>254</v>
      </c>
      <c r="C79" s="43" t="s">
        <v>151</v>
      </c>
      <c r="D79" s="46" t="s">
        <v>392</v>
      </c>
      <c r="E79" s="6"/>
    </row>
    <row r="80" spans="2:5" s="88" customFormat="1" ht="53.4" thickBot="1">
      <c r="B80" s="38" t="s">
        <v>255</v>
      </c>
      <c r="C80" s="43">
        <v>5</v>
      </c>
      <c r="D80" s="63"/>
      <c r="E80" s="6"/>
    </row>
    <row r="81" spans="2:5" s="88" customFormat="1" ht="13.8" thickBot="1">
      <c r="E81" s="6"/>
    </row>
    <row r="82" spans="2:5" s="6" customFormat="1" ht="15.6">
      <c r="B82" s="83" t="s">
        <v>256</v>
      </c>
      <c r="C82" s="29" t="s">
        <v>135</v>
      </c>
      <c r="D82" s="73"/>
    </row>
    <row r="83" spans="2:5" s="6" customFormat="1" ht="39.6">
      <c r="B83" s="38" t="s">
        <v>257</v>
      </c>
      <c r="C83" s="42">
        <v>0</v>
      </c>
      <c r="D83" s="111"/>
    </row>
    <row r="84" spans="2:5" s="6" customFormat="1" ht="52.8">
      <c r="B84" s="38" t="s">
        <v>259</v>
      </c>
      <c r="C84" s="42" t="s">
        <v>138</v>
      </c>
      <c r="D84" s="46" t="s">
        <v>393</v>
      </c>
    </row>
    <row r="85" spans="2:5" s="6" customFormat="1" ht="79.2">
      <c r="B85" s="38" t="s">
        <v>260</v>
      </c>
      <c r="C85" s="42" t="s">
        <v>140</v>
      </c>
      <c r="D85" s="54" t="s">
        <v>394</v>
      </c>
      <c r="E85" s="88"/>
    </row>
    <row r="86" spans="2:5" s="6" customFormat="1" ht="79.2">
      <c r="B86" s="38" t="s">
        <v>264</v>
      </c>
      <c r="C86" s="42" t="s">
        <v>145</v>
      </c>
      <c r="D86" s="54" t="s">
        <v>395</v>
      </c>
      <c r="E86" s="88"/>
    </row>
    <row r="87" spans="2:5" s="6" customFormat="1" ht="52.8">
      <c r="B87" s="38" t="s">
        <v>266</v>
      </c>
      <c r="C87" s="42" t="s">
        <v>151</v>
      </c>
      <c r="D87" s="46" t="s">
        <v>396</v>
      </c>
      <c r="E87" s="88"/>
    </row>
    <row r="88" spans="2:5" s="6" customFormat="1" ht="66">
      <c r="B88" s="38" t="s">
        <v>267</v>
      </c>
      <c r="C88" s="42">
        <v>5</v>
      </c>
      <c r="D88" s="46" t="s">
        <v>397</v>
      </c>
      <c r="E88" s="88"/>
    </row>
    <row r="89" spans="2:5" s="88" customFormat="1" ht="13.8" thickBot="1"/>
    <row r="90" spans="2:5" s="88" customFormat="1" ht="31.2">
      <c r="B90" s="83" t="s">
        <v>398</v>
      </c>
      <c r="C90" s="29" t="s">
        <v>135</v>
      </c>
      <c r="D90" s="73"/>
    </row>
    <row r="91" spans="2:5" s="88" customFormat="1" ht="39.6">
      <c r="B91" s="113" t="s">
        <v>269</v>
      </c>
      <c r="C91" s="42">
        <v>0</v>
      </c>
      <c r="D91" s="117" t="s">
        <v>106</v>
      </c>
    </row>
    <row r="92" spans="2:5" s="88" customFormat="1" ht="52.8">
      <c r="B92" s="113" t="s">
        <v>274</v>
      </c>
      <c r="C92" s="42" t="s">
        <v>138</v>
      </c>
      <c r="D92" s="46" t="s">
        <v>399</v>
      </c>
    </row>
    <row r="93" spans="2:5" s="88" customFormat="1" ht="66">
      <c r="B93" s="113" t="s">
        <v>275</v>
      </c>
      <c r="C93" s="42" t="s">
        <v>140</v>
      </c>
      <c r="D93" s="54" t="s">
        <v>400</v>
      </c>
    </row>
    <row r="94" spans="2:5" s="88" customFormat="1" ht="66">
      <c r="B94" s="113" t="s">
        <v>276</v>
      </c>
      <c r="C94" s="42" t="s">
        <v>145</v>
      </c>
      <c r="D94" s="54" t="s">
        <v>401</v>
      </c>
    </row>
    <row r="95" spans="2:5" s="88" customFormat="1" ht="52.8">
      <c r="B95" s="113" t="s">
        <v>277</v>
      </c>
      <c r="C95" s="42" t="s">
        <v>151</v>
      </c>
      <c r="D95" s="46" t="s">
        <v>402</v>
      </c>
      <c r="E95" s="6"/>
    </row>
    <row r="96" spans="2:5" s="88" customFormat="1" ht="52.8">
      <c r="B96" s="113" t="s">
        <v>278</v>
      </c>
      <c r="C96" s="42">
        <v>5</v>
      </c>
      <c r="D96" s="46"/>
      <c r="E96" s="6"/>
    </row>
    <row r="97" spans="1:6" s="88" customFormat="1" ht="13.8" thickBot="1">
      <c r="E97" s="6"/>
    </row>
    <row r="98" spans="1:6" s="120" customFormat="1" ht="15.6">
      <c r="A98" s="88"/>
      <c r="B98" s="119" t="s">
        <v>279</v>
      </c>
      <c r="C98" s="29" t="s">
        <v>135</v>
      </c>
      <c r="D98" s="73"/>
      <c r="E98" s="6"/>
      <c r="F98" s="88"/>
    </row>
    <row r="99" spans="1:6" ht="52.8">
      <c r="B99" s="38" t="s">
        <v>280</v>
      </c>
      <c r="C99" s="42">
        <v>0</v>
      </c>
      <c r="D99" s="46"/>
    </row>
    <row r="100" spans="1:6" ht="52.8">
      <c r="B100" s="38" t="s">
        <v>281</v>
      </c>
      <c r="C100" s="42" t="s">
        <v>138</v>
      </c>
      <c r="D100" s="46" t="s">
        <v>403</v>
      </c>
    </row>
    <row r="101" spans="1:6" ht="79.2">
      <c r="B101" s="38" t="s">
        <v>404</v>
      </c>
      <c r="C101" s="42" t="s">
        <v>140</v>
      </c>
      <c r="D101" s="209" t="s">
        <v>405</v>
      </c>
    </row>
    <row r="102" spans="1:6" ht="52.8">
      <c r="B102" s="38" t="s">
        <v>289</v>
      </c>
      <c r="C102" s="42" t="s">
        <v>145</v>
      </c>
      <c r="D102" s="46" t="s">
        <v>406</v>
      </c>
    </row>
    <row r="103" spans="1:6" ht="52.8">
      <c r="B103" s="123" t="s">
        <v>291</v>
      </c>
      <c r="C103" s="42" t="s">
        <v>151</v>
      </c>
      <c r="D103" s="209" t="s">
        <v>407</v>
      </c>
    </row>
    <row r="104" spans="1:6" ht="66">
      <c r="B104" s="38" t="s">
        <v>292</v>
      </c>
      <c r="C104" s="42">
        <v>5</v>
      </c>
      <c r="D104" s="209" t="s">
        <v>408</v>
      </c>
    </row>
    <row r="105" spans="1:6" ht="13.8" thickBot="1">
      <c r="B105" s="6"/>
      <c r="C105" s="6"/>
      <c r="D105" s="6"/>
    </row>
    <row r="106" spans="1:6" ht="16.2" thickBot="1">
      <c r="B106" s="83" t="s">
        <v>293</v>
      </c>
      <c r="C106" s="29" t="s">
        <v>135</v>
      </c>
      <c r="D106" s="73"/>
    </row>
    <row r="107" spans="1:6" ht="26.4">
      <c r="B107" s="113" t="s">
        <v>294</v>
      </c>
      <c r="C107" s="42">
        <v>0</v>
      </c>
      <c r="D107" s="73"/>
    </row>
    <row r="108" spans="1:6" ht="39.6">
      <c r="B108" s="113" t="s">
        <v>295</v>
      </c>
      <c r="C108" s="42" t="s">
        <v>138</v>
      </c>
      <c r="D108" s="54" t="s">
        <v>106</v>
      </c>
    </row>
    <row r="109" spans="1:6" ht="79.2">
      <c r="B109" s="113" t="s">
        <v>298</v>
      </c>
      <c r="C109" s="42" t="s">
        <v>140</v>
      </c>
      <c r="D109" s="209" t="s">
        <v>409</v>
      </c>
    </row>
    <row r="110" spans="1:6" ht="66">
      <c r="B110" s="113" t="s">
        <v>410</v>
      </c>
      <c r="C110" s="42" t="s">
        <v>145</v>
      </c>
      <c r="D110" s="54" t="s">
        <v>411</v>
      </c>
    </row>
    <row r="111" spans="1:6" ht="52.8">
      <c r="B111" s="113" t="s">
        <v>303</v>
      </c>
      <c r="C111" s="42" t="s">
        <v>151</v>
      </c>
      <c r="D111" s="46" t="s">
        <v>412</v>
      </c>
    </row>
    <row r="112" spans="1:6" ht="52.8">
      <c r="B112" s="113" t="s">
        <v>304</v>
      </c>
      <c r="C112" s="42">
        <v>5</v>
      </c>
      <c r="D112" s="46" t="s">
        <v>413</v>
      </c>
      <c r="F112" s="7"/>
    </row>
    <row r="113" spans="2:4">
      <c r="B113" s="6"/>
      <c r="C113" s="6"/>
      <c r="D113" s="6"/>
    </row>
    <row r="114" spans="2:4">
      <c r="B114" s="6"/>
      <c r="C114" s="6"/>
      <c r="D114" s="6"/>
    </row>
    <row r="115" spans="2:4">
      <c r="B115" s="6"/>
      <c r="C115" s="6"/>
      <c r="D115" s="6"/>
    </row>
  </sheetData>
  <conditionalFormatting sqref="D104">
    <cfRule type="expression" dxfId="7" priority="4" stopIfTrue="1">
      <formula>$J104=5</formula>
    </cfRule>
  </conditionalFormatting>
  <conditionalFormatting sqref="D103">
    <cfRule type="expression" dxfId="5" priority="3" stopIfTrue="1">
      <formula>$J103=4</formula>
    </cfRule>
  </conditionalFormatting>
  <conditionalFormatting sqref="D101">
    <cfRule type="expression" dxfId="3" priority="2" stopIfTrue="1">
      <formula>$J101=2</formula>
    </cfRule>
  </conditionalFormatting>
  <conditionalFormatting sqref="D109">
    <cfRule type="expression" dxfId="1" priority="1" stopIfTrue="1">
      <formula>$J109=2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V19"/>
  <sheetViews>
    <sheetView workbookViewId="0">
      <selection activeCell="T2" sqref="T2:V17"/>
    </sheetView>
  </sheetViews>
  <sheetFormatPr defaultRowHeight="14.4"/>
  <cols>
    <col min="1" max="1" width="4.44140625" customWidth="1"/>
    <col min="2" max="2" width="47.77734375" customWidth="1"/>
    <col min="3" max="3" width="12.88671875" hidden="1" customWidth="1"/>
    <col min="4" max="4" width="14.109375" customWidth="1"/>
    <col min="5" max="5" width="12.77734375" customWidth="1"/>
    <col min="6" max="6" width="11.6640625" customWidth="1"/>
    <col min="7" max="7" width="2.88671875" customWidth="1"/>
    <col min="8" max="8" width="14.44140625" customWidth="1"/>
    <col min="9" max="9" width="13.77734375" customWidth="1"/>
    <col min="10" max="10" width="12.6640625" customWidth="1"/>
    <col min="11" max="11" width="3" customWidth="1"/>
    <col min="12" max="12" width="12.21875" customWidth="1"/>
    <col min="13" max="13" width="13.88671875" customWidth="1"/>
    <col min="15" max="15" width="3.33203125" customWidth="1"/>
    <col min="16" max="16" width="11.21875" customWidth="1"/>
  </cols>
  <sheetData>
    <row r="1" spans="2:22" ht="15" thickBot="1">
      <c r="B1" s="131"/>
      <c r="C1" s="131"/>
      <c r="G1" s="132"/>
      <c r="K1" s="132"/>
    </row>
    <row r="2" spans="2:22" ht="27" thickBot="1">
      <c r="B2" s="133" t="s">
        <v>321</v>
      </c>
      <c r="C2" s="134"/>
      <c r="D2" s="135"/>
      <c r="E2" s="136" t="s">
        <v>322</v>
      </c>
      <c r="F2" s="135"/>
      <c r="G2" s="137"/>
      <c r="H2" s="135"/>
      <c r="I2" s="136" t="s">
        <v>323</v>
      </c>
      <c r="J2" s="135"/>
      <c r="K2" s="137"/>
      <c r="L2" s="136" t="s">
        <v>324</v>
      </c>
      <c r="M2" s="135"/>
      <c r="N2" s="135"/>
      <c r="P2" s="138" t="s">
        <v>325</v>
      </c>
      <c r="T2" s="182"/>
      <c r="U2" s="182"/>
      <c r="V2" s="182"/>
    </row>
    <row r="3" spans="2:22" ht="15.6">
      <c r="B3" s="139" t="s">
        <v>326</v>
      </c>
      <c r="C3" s="140">
        <v>5</v>
      </c>
      <c r="D3" s="141"/>
      <c r="E3" s="141">
        <v>1.7821428571428573</v>
      </c>
      <c r="F3" s="142"/>
      <c r="G3" s="143"/>
      <c r="H3" s="144"/>
      <c r="I3" s="141">
        <v>2.3181818181818183</v>
      </c>
      <c r="J3" s="142"/>
      <c r="K3" s="143"/>
      <c r="L3" s="145">
        <v>2.25</v>
      </c>
      <c r="M3" s="146"/>
      <c r="N3" s="145"/>
      <c r="P3" s="147">
        <v>3.7</v>
      </c>
      <c r="T3" s="183"/>
      <c r="U3" s="183"/>
      <c r="V3" s="183"/>
    </row>
    <row r="4" spans="2:22" ht="15.6">
      <c r="B4" s="149" t="s">
        <v>327</v>
      </c>
      <c r="C4" s="150">
        <v>5</v>
      </c>
      <c r="D4" s="151"/>
      <c r="E4" s="151">
        <v>1.65</v>
      </c>
      <c r="F4" s="152"/>
      <c r="G4" s="143"/>
      <c r="H4" s="153"/>
      <c r="I4" s="151">
        <v>2.2999999999999998</v>
      </c>
      <c r="J4" s="152"/>
      <c r="K4" s="143"/>
      <c r="L4" s="152">
        <v>1.9750000000000001</v>
      </c>
      <c r="M4" s="151"/>
      <c r="N4" s="152"/>
      <c r="P4" s="148">
        <v>3.55</v>
      </c>
      <c r="T4" s="183"/>
      <c r="U4" s="183"/>
      <c r="V4" s="183"/>
    </row>
    <row r="5" spans="2:22" ht="15.6">
      <c r="B5" s="149" t="s">
        <v>328</v>
      </c>
      <c r="C5" s="150">
        <v>5</v>
      </c>
      <c r="D5" s="151"/>
      <c r="E5" s="151">
        <v>1.175</v>
      </c>
      <c r="F5" s="152"/>
      <c r="G5" s="143"/>
      <c r="H5" s="153"/>
      <c r="I5" s="151">
        <v>2.1</v>
      </c>
      <c r="J5" s="152"/>
      <c r="K5" s="143"/>
      <c r="L5" s="152" t="s">
        <v>329</v>
      </c>
      <c r="M5" s="151"/>
      <c r="N5" s="152"/>
      <c r="P5" s="148">
        <v>2.9333333333333336</v>
      </c>
      <c r="T5" s="183"/>
      <c r="U5" s="183"/>
      <c r="V5" s="183"/>
    </row>
    <row r="6" spans="2:22" ht="15.6">
      <c r="B6" s="149" t="s">
        <v>330</v>
      </c>
      <c r="C6" s="150">
        <v>5</v>
      </c>
      <c r="D6" s="151"/>
      <c r="E6" s="151">
        <v>1.1678571428571429</v>
      </c>
      <c r="F6" s="152"/>
      <c r="G6" s="143"/>
      <c r="H6" s="153"/>
      <c r="I6" s="151">
        <v>2.1363636363636367</v>
      </c>
      <c r="J6" s="152"/>
      <c r="K6" s="143"/>
      <c r="L6" s="152">
        <v>2.2999999999999998</v>
      </c>
      <c r="M6" s="154"/>
      <c r="N6" s="152"/>
      <c r="P6" s="148">
        <v>2.2833333333333337</v>
      </c>
      <c r="T6" s="183"/>
      <c r="U6" s="183"/>
      <c r="V6" s="183"/>
    </row>
    <row r="7" spans="2:22" ht="15.6">
      <c r="B7" s="149" t="s">
        <v>331</v>
      </c>
      <c r="C7" s="150">
        <v>5</v>
      </c>
      <c r="D7" s="151"/>
      <c r="E7" s="151">
        <v>1.1392857142857142</v>
      </c>
      <c r="F7" s="155"/>
      <c r="G7" s="143"/>
      <c r="H7" s="153"/>
      <c r="I7" s="151">
        <v>1.5363636363636362</v>
      </c>
      <c r="J7" s="155"/>
      <c r="K7" s="143"/>
      <c r="L7" s="152">
        <v>1.1000000000000001</v>
      </c>
      <c r="M7" s="154"/>
      <c r="N7" s="152"/>
      <c r="P7" s="148">
        <v>3.1333333333333333</v>
      </c>
      <c r="T7" s="183"/>
      <c r="U7" s="183"/>
      <c r="V7" s="183"/>
    </row>
    <row r="8" spans="2:22" ht="15.6">
      <c r="B8" s="149" t="s">
        <v>332</v>
      </c>
      <c r="C8" s="150">
        <v>5</v>
      </c>
      <c r="D8" s="151"/>
      <c r="E8" s="151">
        <v>1.3214285714285712</v>
      </c>
      <c r="F8" s="155"/>
      <c r="G8" s="143"/>
      <c r="H8" s="153"/>
      <c r="I8" s="151">
        <v>1.7363636363636366</v>
      </c>
      <c r="J8" s="155"/>
      <c r="K8" s="143"/>
      <c r="L8" s="152">
        <v>2.1</v>
      </c>
      <c r="M8" s="154"/>
      <c r="N8" s="152"/>
      <c r="P8" s="148">
        <v>3.3250000000000002</v>
      </c>
      <c r="T8" s="183"/>
      <c r="U8" s="183"/>
      <c r="V8" s="183"/>
    </row>
    <row r="9" spans="2:22" ht="15.6">
      <c r="B9" s="149" t="s">
        <v>333</v>
      </c>
      <c r="C9" s="150">
        <v>5</v>
      </c>
      <c r="D9" s="151"/>
      <c r="E9" s="151">
        <v>1.3821428571428573</v>
      </c>
      <c r="F9" s="152"/>
      <c r="G9" s="143"/>
      <c r="H9" s="153"/>
      <c r="I9" s="151">
        <v>1.9272727272727272</v>
      </c>
      <c r="J9" s="152"/>
      <c r="K9" s="143"/>
      <c r="L9" s="152">
        <v>1.9750000000000001</v>
      </c>
      <c r="M9" s="151"/>
      <c r="N9" s="152"/>
      <c r="P9" s="148">
        <v>3.0750000000000002</v>
      </c>
      <c r="T9" s="183"/>
      <c r="U9" s="183"/>
      <c r="V9" s="183"/>
    </row>
    <row r="10" spans="2:22" ht="15.6">
      <c r="B10" s="149" t="s">
        <v>334</v>
      </c>
      <c r="C10" s="150">
        <v>5</v>
      </c>
      <c r="D10" s="151"/>
      <c r="E10" s="151">
        <v>1.3071428571428569</v>
      </c>
      <c r="F10" s="152"/>
      <c r="G10" s="143"/>
      <c r="H10" s="153"/>
      <c r="I10" s="151">
        <v>2</v>
      </c>
      <c r="J10" s="152"/>
      <c r="K10" s="143"/>
      <c r="L10" s="152">
        <v>2.3250000000000002</v>
      </c>
      <c r="M10" s="154"/>
      <c r="N10" s="152"/>
      <c r="P10" s="148">
        <v>3.4249999999999998</v>
      </c>
      <c r="T10" s="183"/>
      <c r="U10" s="183"/>
      <c r="V10" s="183"/>
    </row>
    <row r="11" spans="2:22" ht="15.6">
      <c r="B11" s="149" t="s">
        <v>335</v>
      </c>
      <c r="C11" s="150">
        <v>5</v>
      </c>
      <c r="D11" s="151"/>
      <c r="E11" s="151">
        <v>1.2821428571428573</v>
      </c>
      <c r="F11" s="152"/>
      <c r="G11" s="143"/>
      <c r="H11" s="153"/>
      <c r="I11" s="151">
        <v>1.8545454545454547</v>
      </c>
      <c r="J11" s="152"/>
      <c r="K11" s="143"/>
      <c r="L11" s="152">
        <v>2.4500000000000002</v>
      </c>
      <c r="M11" s="151"/>
      <c r="N11" s="152"/>
      <c r="P11" s="148">
        <v>3.4083333333333332</v>
      </c>
      <c r="T11" s="183"/>
      <c r="U11" s="183"/>
      <c r="V11" s="183"/>
    </row>
    <row r="12" spans="2:22" ht="15.6">
      <c r="B12" s="149" t="s">
        <v>246</v>
      </c>
      <c r="C12" s="150">
        <v>5</v>
      </c>
      <c r="D12" s="151"/>
      <c r="E12" s="151">
        <v>1.4428571428571431</v>
      </c>
      <c r="F12" s="152"/>
      <c r="G12" s="143"/>
      <c r="H12" s="153"/>
      <c r="I12" s="151">
        <v>1.718181818181818</v>
      </c>
      <c r="J12" s="152"/>
      <c r="K12" s="143"/>
      <c r="L12" s="152">
        <v>2.8</v>
      </c>
      <c r="M12" s="151"/>
      <c r="N12" s="152"/>
      <c r="P12" s="148">
        <v>3.4249999999999998</v>
      </c>
      <c r="T12" s="183"/>
      <c r="U12" s="183"/>
      <c r="V12" s="183"/>
    </row>
    <row r="13" spans="2:22" s="164" customFormat="1" ht="15.6">
      <c r="B13" s="156" t="s">
        <v>256</v>
      </c>
      <c r="C13" s="157">
        <v>5</v>
      </c>
      <c r="D13" s="158"/>
      <c r="E13" s="158">
        <v>0.91249999999999998</v>
      </c>
      <c r="F13" s="159"/>
      <c r="G13" s="160"/>
      <c r="H13" s="161"/>
      <c r="I13" s="158">
        <v>1.1333333333333333</v>
      </c>
      <c r="J13" s="159"/>
      <c r="K13" s="160"/>
      <c r="L13" s="162">
        <v>1.3</v>
      </c>
      <c r="M13" s="163"/>
      <c r="N13" s="162"/>
      <c r="P13" s="165">
        <v>2.4333333333333336</v>
      </c>
      <c r="T13" s="184"/>
      <c r="U13" s="184"/>
      <c r="V13" s="183"/>
    </row>
    <row r="14" spans="2:22" ht="15.6">
      <c r="B14" s="149" t="s">
        <v>268</v>
      </c>
      <c r="C14" s="150">
        <v>5</v>
      </c>
      <c r="D14" s="151"/>
      <c r="E14" s="151">
        <v>0.34375</v>
      </c>
      <c r="F14" s="152"/>
      <c r="G14" s="143"/>
      <c r="H14" s="153"/>
      <c r="I14" s="151">
        <v>0.1</v>
      </c>
      <c r="J14" s="152"/>
      <c r="K14" s="143"/>
      <c r="L14" s="152">
        <v>1</v>
      </c>
      <c r="M14" s="151"/>
      <c r="N14" s="152"/>
      <c r="P14" s="148">
        <v>1.2</v>
      </c>
      <c r="T14" s="183"/>
      <c r="U14" s="183"/>
      <c r="V14" s="183"/>
    </row>
    <row r="15" spans="2:22" ht="15.6">
      <c r="B15" s="149" t="s">
        <v>279</v>
      </c>
      <c r="C15" s="150">
        <v>5</v>
      </c>
      <c r="D15" s="151"/>
      <c r="E15" s="151">
        <v>0.78749999999999998</v>
      </c>
      <c r="F15" s="152"/>
      <c r="G15" s="143"/>
      <c r="H15" s="153"/>
      <c r="I15" s="151">
        <v>0.64</v>
      </c>
      <c r="J15" s="152"/>
      <c r="K15" s="143"/>
      <c r="L15" s="152">
        <v>1.5</v>
      </c>
      <c r="M15" s="151"/>
      <c r="N15" s="152"/>
      <c r="P15" s="148">
        <v>1.6</v>
      </c>
      <c r="T15" s="183"/>
      <c r="U15" s="183"/>
      <c r="V15" s="183"/>
    </row>
    <row r="16" spans="2:22" ht="16.2" thickBot="1">
      <c r="B16" s="166" t="s">
        <v>293</v>
      </c>
      <c r="C16" s="167">
        <v>5</v>
      </c>
      <c r="D16" s="168"/>
      <c r="E16" s="168">
        <v>1.3892857142857145</v>
      </c>
      <c r="F16" s="169"/>
      <c r="G16" s="143"/>
      <c r="H16" s="170"/>
      <c r="I16" s="168">
        <v>2</v>
      </c>
      <c r="J16" s="169"/>
      <c r="K16" s="143"/>
      <c r="L16" s="169">
        <v>1.675</v>
      </c>
      <c r="M16" s="168"/>
      <c r="N16" s="169"/>
      <c r="P16" s="171">
        <v>3.4416666666666669</v>
      </c>
      <c r="T16" s="183"/>
      <c r="U16" s="183"/>
      <c r="V16" s="183"/>
    </row>
    <row r="17" spans="2:22" ht="16.2" thickBot="1">
      <c r="B17" s="172" t="s">
        <v>336</v>
      </c>
      <c r="C17" s="173">
        <v>5</v>
      </c>
      <c r="D17" s="174" t="e">
        <f>AVERAGE(D3:D16)</f>
        <v>#DIV/0!</v>
      </c>
      <c r="E17" s="174">
        <v>1.2202168367346939</v>
      </c>
      <c r="F17" s="152" t="e">
        <f t="shared" ref="F17" si="0">D17-E17</f>
        <v>#DIV/0!</v>
      </c>
      <c r="G17" s="143"/>
      <c r="H17" s="174" t="e">
        <f>AVERAGE(H3:H16)</f>
        <v>#DIV/0!</v>
      </c>
      <c r="I17" s="174">
        <f>AVERAGE(I3:I16)</f>
        <v>1.6786147186147189</v>
      </c>
      <c r="J17" s="152" t="e">
        <f t="shared" ref="J17" si="1">H17-I17</f>
        <v>#DIV/0!</v>
      </c>
      <c r="K17" s="143"/>
      <c r="L17" s="174">
        <v>1.8964285714285716</v>
      </c>
      <c r="M17" s="175"/>
      <c r="N17" s="175" t="e">
        <f>AVERAGE(N3:N16)</f>
        <v>#DIV/0!</v>
      </c>
      <c r="P17" s="176">
        <v>2.9238095238095241</v>
      </c>
      <c r="T17" s="183"/>
      <c r="U17" s="185"/>
      <c r="V17" s="183"/>
    </row>
    <row r="18" spans="2:22" ht="16.2" thickBot="1">
      <c r="B18" s="172" t="s">
        <v>337</v>
      </c>
      <c r="C18" s="177">
        <v>1</v>
      </c>
      <c r="D18" s="178" t="e">
        <f>D17/5</f>
        <v>#DIV/0!</v>
      </c>
      <c r="E18" s="178">
        <v>0.24404336734693879</v>
      </c>
      <c r="F18" s="179" t="e">
        <f>D18/E18</f>
        <v>#DIV/0!</v>
      </c>
      <c r="G18" s="180"/>
      <c r="H18" s="178" t="e">
        <f>H17/5</f>
        <v>#DIV/0!</v>
      </c>
      <c r="I18" s="178">
        <f>I17/5</f>
        <v>0.33572294372294376</v>
      </c>
      <c r="J18" s="179" t="e">
        <f>H18/I18</f>
        <v>#DIV/0!</v>
      </c>
      <c r="K18" s="180"/>
      <c r="L18" s="178">
        <v>0.37928571428571434</v>
      </c>
      <c r="M18" s="178"/>
      <c r="N18" s="179" t="e">
        <f>N17/L17</f>
        <v>#DIV/0!</v>
      </c>
      <c r="P18" s="181">
        <v>0.58476190476190482</v>
      </c>
    </row>
    <row r="19" spans="2:22">
      <c r="G19" s="132"/>
      <c r="K19" s="13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tabColor rgb="FF00B050"/>
  </sheetPr>
  <dimension ref="A1:C43"/>
  <sheetViews>
    <sheetView workbookViewId="0">
      <selection activeCell="A38" sqref="A38"/>
    </sheetView>
  </sheetViews>
  <sheetFormatPr defaultRowHeight="14.4"/>
  <cols>
    <col min="1" max="1" width="79" customWidth="1"/>
    <col min="3" max="3" width="63" customWidth="1"/>
  </cols>
  <sheetData>
    <row r="1" spans="1:3" ht="40.5" customHeight="1">
      <c r="A1" s="203" t="s">
        <v>0</v>
      </c>
      <c r="B1" s="203"/>
      <c r="C1" s="203"/>
    </row>
    <row r="2" spans="1:3" ht="36" customHeight="1">
      <c r="A2" s="1" t="s">
        <v>9</v>
      </c>
      <c r="B2" s="125" t="s">
        <v>306</v>
      </c>
      <c r="C2" s="126" t="s">
        <v>10</v>
      </c>
    </row>
    <row r="3" spans="1:3">
      <c r="A3" s="2" t="s">
        <v>13</v>
      </c>
      <c r="B3" s="3"/>
      <c r="C3" s="3"/>
    </row>
    <row r="4" spans="1:3">
      <c r="A4" s="3" t="s">
        <v>307</v>
      </c>
      <c r="B4" s="3"/>
      <c r="C4" s="3"/>
    </row>
    <row r="5" spans="1:3">
      <c r="A5" s="3" t="s">
        <v>308</v>
      </c>
      <c r="B5" s="3"/>
      <c r="C5" s="3"/>
    </row>
    <row r="6" spans="1:3">
      <c r="A6" s="3" t="s">
        <v>16</v>
      </c>
      <c r="B6" s="3"/>
      <c r="C6" s="3"/>
    </row>
    <row r="7" spans="1:3">
      <c r="A7" s="3" t="s">
        <v>309</v>
      </c>
      <c r="B7" s="3"/>
      <c r="C7" s="3"/>
    </row>
    <row r="8" spans="1:3">
      <c r="A8" s="3" t="s">
        <v>22</v>
      </c>
      <c r="B8" s="3"/>
      <c r="C8" s="3"/>
    </row>
    <row r="9" spans="1:3">
      <c r="A9" s="4" t="s">
        <v>23</v>
      </c>
      <c r="B9" s="3"/>
      <c r="C9" s="3"/>
    </row>
    <row r="10" spans="1:3">
      <c r="A10" s="4" t="s">
        <v>67</v>
      </c>
      <c r="B10" s="3"/>
      <c r="C10" s="3"/>
    </row>
    <row r="11" spans="1:3">
      <c r="A11" s="4" t="s">
        <v>68</v>
      </c>
      <c r="B11" s="3"/>
      <c r="C11" s="3"/>
    </row>
    <row r="12" spans="1:3">
      <c r="A12" s="4" t="s">
        <v>70</v>
      </c>
      <c r="B12" s="3"/>
      <c r="C12" s="3"/>
    </row>
    <row r="13" spans="1:3">
      <c r="A13" s="2" t="s">
        <v>21</v>
      </c>
      <c r="B13" s="3"/>
      <c r="C13" s="3"/>
    </row>
    <row r="14" spans="1:3">
      <c r="A14" s="3" t="s">
        <v>1</v>
      </c>
      <c r="B14" s="3"/>
      <c r="C14" s="3"/>
    </row>
    <row r="15" spans="1:3">
      <c r="A15" s="3" t="s">
        <v>310</v>
      </c>
      <c r="B15" s="3"/>
      <c r="C15" s="3"/>
    </row>
    <row r="16" spans="1:3">
      <c r="A16" s="3" t="s">
        <v>311</v>
      </c>
      <c r="B16" s="3"/>
      <c r="C16" s="3"/>
    </row>
    <row r="17" spans="1:3">
      <c r="A17" s="3" t="s">
        <v>313</v>
      </c>
      <c r="B17" s="3"/>
      <c r="C17" s="3"/>
    </row>
    <row r="18" spans="1:3">
      <c r="A18" s="3" t="s">
        <v>312</v>
      </c>
      <c r="B18" s="3"/>
      <c r="C18" s="3"/>
    </row>
    <row r="19" spans="1:3">
      <c r="A19" s="3" t="s">
        <v>20</v>
      </c>
      <c r="B19" s="3"/>
      <c r="C19" s="3"/>
    </row>
    <row r="20" spans="1:3">
      <c r="A20" s="3" t="s">
        <v>24</v>
      </c>
      <c r="B20" s="3"/>
      <c r="C20" s="3"/>
    </row>
    <row r="21" spans="1:3">
      <c r="A21" s="127" t="s">
        <v>17</v>
      </c>
      <c r="B21" s="3"/>
      <c r="C21" s="3"/>
    </row>
    <row r="22" spans="1:3">
      <c r="A22" s="3" t="s">
        <v>25</v>
      </c>
      <c r="B22" s="3"/>
      <c r="C22" s="3"/>
    </row>
    <row r="23" spans="1:3">
      <c r="A23" s="3" t="s">
        <v>26</v>
      </c>
      <c r="B23" s="3"/>
      <c r="C23" s="3"/>
    </row>
    <row r="24" spans="1:3">
      <c r="A24" s="3" t="s">
        <v>27</v>
      </c>
      <c r="B24" s="3"/>
      <c r="C24" s="3"/>
    </row>
    <row r="25" spans="1:3">
      <c r="A25" s="127" t="s">
        <v>30</v>
      </c>
      <c r="B25" s="3"/>
      <c r="C25" s="3"/>
    </row>
    <row r="26" spans="1:3">
      <c r="A26" s="128" t="s">
        <v>305</v>
      </c>
      <c r="B26" s="3"/>
      <c r="C26" s="3"/>
    </row>
    <row r="27" spans="1:3">
      <c r="A27" s="127" t="s">
        <v>18</v>
      </c>
      <c r="B27" s="3"/>
      <c r="C27" s="3"/>
    </row>
    <row r="28" spans="1:3">
      <c r="A28" s="127" t="s">
        <v>28</v>
      </c>
      <c r="B28" s="3"/>
      <c r="C28" s="3"/>
    </row>
    <row r="29" spans="1:3">
      <c r="A29" s="127" t="s">
        <v>29</v>
      </c>
      <c r="B29" s="3"/>
      <c r="C29" s="3"/>
    </row>
    <row r="30" spans="1:3">
      <c r="A30" s="3" t="s">
        <v>11</v>
      </c>
      <c r="B30" s="3"/>
      <c r="C30" s="3"/>
    </row>
    <row r="31" spans="1:3">
      <c r="A31" s="3" t="s">
        <v>12</v>
      </c>
      <c r="B31" s="3"/>
      <c r="C31" s="3"/>
    </row>
    <row r="32" spans="1:3">
      <c r="A32" s="127" t="s">
        <v>51</v>
      </c>
      <c r="B32" s="3"/>
      <c r="C32" s="3"/>
    </row>
    <row r="33" spans="1:3">
      <c r="A33" s="127" t="s">
        <v>58</v>
      </c>
      <c r="B33" s="3"/>
      <c r="C33" s="3"/>
    </row>
    <row r="34" spans="1:3">
      <c r="A34" s="127" t="s">
        <v>59</v>
      </c>
      <c r="B34" s="3"/>
      <c r="C34" s="3"/>
    </row>
    <row r="35" spans="1:3">
      <c r="A35" s="127" t="s">
        <v>31</v>
      </c>
      <c r="B35" s="3"/>
      <c r="C35" s="3"/>
    </row>
    <row r="36" spans="1:3">
      <c r="A36" s="127" t="s">
        <v>32</v>
      </c>
      <c r="B36" s="3"/>
      <c r="C36" s="3"/>
    </row>
    <row r="37" spans="1:3">
      <c r="A37" s="127" t="s">
        <v>105</v>
      </c>
      <c r="B37" s="3"/>
      <c r="C37" s="3"/>
    </row>
    <row r="38" spans="1:3">
      <c r="A38" s="127" t="s">
        <v>314</v>
      </c>
      <c r="B38" s="3"/>
      <c r="C38" s="3"/>
    </row>
    <row r="39" spans="1:3">
      <c r="A39" s="129" t="s">
        <v>103</v>
      </c>
      <c r="B39" s="3"/>
      <c r="C39" s="3"/>
    </row>
    <row r="40" spans="1:3">
      <c r="A40" s="127" t="s">
        <v>104</v>
      </c>
      <c r="B40" s="3"/>
      <c r="C40" s="3"/>
    </row>
    <row r="41" spans="1:3">
      <c r="A41" s="127" t="s">
        <v>105</v>
      </c>
      <c r="B41" s="3"/>
      <c r="C41" s="3"/>
    </row>
    <row r="42" spans="1:3">
      <c r="A42" s="127" t="s">
        <v>314</v>
      </c>
      <c r="B42" s="3"/>
      <c r="C42" s="3"/>
    </row>
    <row r="43" spans="1:3">
      <c r="A43" s="3"/>
      <c r="B43" s="3"/>
      <c r="C43" s="3"/>
    </row>
  </sheetData>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C11"/>
  <sheetViews>
    <sheetView workbookViewId="0">
      <selection activeCell="B10" sqref="B10"/>
    </sheetView>
  </sheetViews>
  <sheetFormatPr defaultRowHeight="14.4"/>
  <cols>
    <col min="1" max="1" width="24.44140625" bestFit="1" customWidth="1"/>
    <col min="2" max="2" width="24.44140625" customWidth="1"/>
    <col min="3" max="3" width="46.44140625" customWidth="1"/>
  </cols>
  <sheetData>
    <row r="1" spans="1:3" ht="28.8">
      <c r="A1" s="2" t="s">
        <v>14</v>
      </c>
      <c r="B1" s="130" t="s">
        <v>316</v>
      </c>
      <c r="C1" s="3" t="s">
        <v>10</v>
      </c>
    </row>
    <row r="2" spans="1:3">
      <c r="A2" s="3" t="s">
        <v>2</v>
      </c>
      <c r="B2" s="3"/>
      <c r="C2" s="3"/>
    </row>
    <row r="3" spans="1:3">
      <c r="A3" s="3" t="s">
        <v>3</v>
      </c>
      <c r="B3" s="3"/>
      <c r="C3" s="3"/>
    </row>
    <row r="4" spans="1:3">
      <c r="A4" s="3" t="s">
        <v>4</v>
      </c>
      <c r="B4" s="3"/>
      <c r="C4" s="3"/>
    </row>
    <row r="5" spans="1:3">
      <c r="A5" s="3" t="s">
        <v>5</v>
      </c>
      <c r="B5" s="3" t="s">
        <v>319</v>
      </c>
      <c r="C5" s="3"/>
    </row>
    <row r="6" spans="1:3">
      <c r="A6" s="3" t="s">
        <v>6</v>
      </c>
      <c r="B6" s="3" t="s">
        <v>317</v>
      </c>
      <c r="C6" s="3"/>
    </row>
    <row r="7" spans="1:3">
      <c r="A7" s="3" t="s">
        <v>7</v>
      </c>
      <c r="B7" s="3"/>
      <c r="C7" s="3"/>
    </row>
    <row r="8" spans="1:3">
      <c r="A8" s="3" t="s">
        <v>8</v>
      </c>
      <c r="B8" s="3" t="s">
        <v>318</v>
      </c>
      <c r="C8" s="3"/>
    </row>
    <row r="9" spans="1:3">
      <c r="A9" s="3" t="s">
        <v>315</v>
      </c>
      <c r="B9" s="3" t="s">
        <v>320</v>
      </c>
      <c r="C9" s="3"/>
    </row>
    <row r="10" spans="1:3">
      <c r="A10" s="3" t="s">
        <v>15</v>
      </c>
      <c r="B10" s="3"/>
      <c r="C10" s="3"/>
    </row>
    <row r="11" spans="1:3">
      <c r="A11" s="3" t="s">
        <v>19</v>
      </c>
      <c r="B11" s="3"/>
      <c r="C11"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65"/>
  <sheetViews>
    <sheetView topLeftCell="A37" workbookViewId="0"/>
  </sheetViews>
  <sheetFormatPr defaultRowHeight="14.4"/>
  <cols>
    <col min="1" max="1" width="69" bestFit="1" customWidth="1"/>
  </cols>
  <sheetData>
    <row r="1" spans="1:1">
      <c r="A1" s="5" t="s">
        <v>33</v>
      </c>
    </row>
    <row r="2" spans="1:1">
      <c r="A2" t="s">
        <v>34</v>
      </c>
    </row>
    <row r="3" spans="1:1">
      <c r="A3" t="s">
        <v>35</v>
      </c>
    </row>
    <row r="4" spans="1:1">
      <c r="A4" t="s">
        <v>36</v>
      </c>
    </row>
    <row r="5" spans="1:1">
      <c r="A5" s="5" t="s">
        <v>37</v>
      </c>
    </row>
    <row r="6" spans="1:1">
      <c r="A6" t="s">
        <v>38</v>
      </c>
    </row>
    <row r="7" spans="1:1">
      <c r="A7" t="s">
        <v>39</v>
      </c>
    </row>
    <row r="8" spans="1:1">
      <c r="A8" t="s">
        <v>40</v>
      </c>
    </row>
    <row r="9" spans="1:1">
      <c r="A9" t="s">
        <v>41</v>
      </c>
    </row>
    <row r="10" spans="1:1">
      <c r="A10" t="s">
        <v>42</v>
      </c>
    </row>
    <row r="11" spans="1:1">
      <c r="A11" t="s">
        <v>43</v>
      </c>
    </row>
    <row r="12" spans="1:1">
      <c r="A12" t="s">
        <v>44</v>
      </c>
    </row>
    <row r="13" spans="1:1">
      <c r="A13" t="s">
        <v>45</v>
      </c>
    </row>
    <row r="14" spans="1:1">
      <c r="A14" t="s">
        <v>46</v>
      </c>
    </row>
    <row r="15" spans="1:1">
      <c r="A15" t="s">
        <v>47</v>
      </c>
    </row>
    <row r="17" spans="1:1">
      <c r="A17" s="5" t="s">
        <v>48</v>
      </c>
    </row>
    <row r="18" spans="1:1">
      <c r="A18" t="s">
        <v>49</v>
      </c>
    </row>
    <row r="19" spans="1:1">
      <c r="A19" t="s">
        <v>50</v>
      </c>
    </row>
    <row r="20" spans="1:1">
      <c r="A20" t="s">
        <v>52</v>
      </c>
    </row>
    <row r="21" spans="1:1">
      <c r="A21" t="s">
        <v>53</v>
      </c>
    </row>
    <row r="22" spans="1:1">
      <c r="A22" t="s">
        <v>54</v>
      </c>
    </row>
    <row r="23" spans="1:1">
      <c r="A23" t="s">
        <v>55</v>
      </c>
    </row>
    <row r="24" spans="1:1">
      <c r="A24" t="s">
        <v>56</v>
      </c>
    </row>
    <row r="25" spans="1:1">
      <c r="A25" t="s">
        <v>57</v>
      </c>
    </row>
    <row r="26" spans="1:1">
      <c r="A26" s="5" t="s">
        <v>60</v>
      </c>
    </row>
    <row r="27" spans="1:1">
      <c r="A27" t="s">
        <v>61</v>
      </c>
    </row>
    <row r="28" spans="1:1">
      <c r="A28" t="s">
        <v>62</v>
      </c>
    </row>
    <row r="29" spans="1:1">
      <c r="A29" t="s">
        <v>63</v>
      </c>
    </row>
    <row r="30" spans="1:1">
      <c r="A30" s="5" t="s">
        <v>64</v>
      </c>
    </row>
    <row r="31" spans="1:1">
      <c r="A31" t="s">
        <v>65</v>
      </c>
    </row>
    <row r="32" spans="1:1">
      <c r="A32" t="s">
        <v>66</v>
      </c>
    </row>
    <row r="33" spans="1:1">
      <c r="A33" t="s">
        <v>69</v>
      </c>
    </row>
    <row r="34" spans="1:1">
      <c r="A34" s="5" t="s">
        <v>71</v>
      </c>
    </row>
    <row r="35" spans="1:1">
      <c r="A35" t="s">
        <v>72</v>
      </c>
    </row>
    <row r="36" spans="1:1">
      <c r="A36" t="s">
        <v>73</v>
      </c>
    </row>
    <row r="37" spans="1:1">
      <c r="A37" t="s">
        <v>74</v>
      </c>
    </row>
    <row r="38" spans="1:1">
      <c r="A38" t="s">
        <v>75</v>
      </c>
    </row>
    <row r="39" spans="1:1">
      <c r="A39" t="s">
        <v>76</v>
      </c>
    </row>
    <row r="40" spans="1:1">
      <c r="A40" s="5" t="s">
        <v>77</v>
      </c>
    </row>
    <row r="41" spans="1:1">
      <c r="A41" t="s">
        <v>78</v>
      </c>
    </row>
    <row r="42" spans="1:1">
      <c r="A42" t="s">
        <v>79</v>
      </c>
    </row>
    <row r="43" spans="1:1">
      <c r="A43" t="s">
        <v>80</v>
      </c>
    </row>
    <row r="44" spans="1:1">
      <c r="A44" t="s">
        <v>81</v>
      </c>
    </row>
    <row r="45" spans="1:1">
      <c r="A45" t="s">
        <v>82</v>
      </c>
    </row>
    <row r="46" spans="1:1">
      <c r="A46" t="s">
        <v>83</v>
      </c>
    </row>
    <row r="47" spans="1:1">
      <c r="A47" t="s">
        <v>84</v>
      </c>
    </row>
    <row r="48" spans="1:1">
      <c r="A48" t="s">
        <v>85</v>
      </c>
    </row>
    <row r="49" spans="1:1">
      <c r="A49" t="s">
        <v>86</v>
      </c>
    </row>
    <row r="50" spans="1:1">
      <c r="A50" s="5" t="s">
        <v>87</v>
      </c>
    </row>
    <row r="51" spans="1:1">
      <c r="A51" t="s">
        <v>88</v>
      </c>
    </row>
    <row r="52" spans="1:1">
      <c r="A52" t="s">
        <v>89</v>
      </c>
    </row>
    <row r="53" spans="1:1">
      <c r="A53" t="s">
        <v>90</v>
      </c>
    </row>
    <row r="54" spans="1:1">
      <c r="A54" s="5" t="s">
        <v>91</v>
      </c>
    </row>
    <row r="55" spans="1:1">
      <c r="A55" t="s">
        <v>92</v>
      </c>
    </row>
    <row r="56" spans="1:1">
      <c r="A56" t="s">
        <v>93</v>
      </c>
    </row>
    <row r="57" spans="1:1">
      <c r="A57" t="s">
        <v>94</v>
      </c>
    </row>
    <row r="58" spans="1:1">
      <c r="A58" t="s">
        <v>95</v>
      </c>
    </row>
    <row r="59" spans="1:1">
      <c r="A59" t="s">
        <v>96</v>
      </c>
    </row>
    <row r="60" spans="1:1">
      <c r="A60" t="s">
        <v>97</v>
      </c>
    </row>
    <row r="61" spans="1:1">
      <c r="A61" s="5" t="s">
        <v>98</v>
      </c>
    </row>
    <row r="62" spans="1:1">
      <c r="A62" t="s">
        <v>99</v>
      </c>
    </row>
    <row r="63" spans="1:1">
      <c r="A63" t="s">
        <v>100</v>
      </c>
    </row>
    <row r="64" spans="1:1">
      <c r="A64" s="5" t="s">
        <v>101</v>
      </c>
    </row>
    <row r="65" spans="1:1">
      <c r="A65"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AME Lean assessment</vt:lpstr>
      <vt:lpstr>AME definitions</vt:lpstr>
      <vt:lpstr>AME niðurstöður</vt:lpstr>
      <vt:lpstr>Góðar Spurningar</vt:lpstr>
      <vt:lpstr>Muda, Muri, Mura</vt:lpstr>
      <vt:lpstr>operation excellence spurningar</vt:lpstr>
    </vt:vector>
  </TitlesOfParts>
  <Company>Síminn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Viktoría Jensdóttir</dc:creator>
  <cp:lastModifiedBy>Viktoría</cp:lastModifiedBy>
  <dcterms:created xsi:type="dcterms:W3CDTF">2015-03-09T10:03:19Z</dcterms:created>
  <dcterms:modified xsi:type="dcterms:W3CDTF">2017-01-26T11:23:39Z</dcterms:modified>
</cp:coreProperties>
</file>